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ME ARRAS\Desktop\CPC Arras ASH 2020\TVP\VOIE PRO FORMATION 2022\VOIE PRO FORMATION 2022\"/>
    </mc:Choice>
  </mc:AlternateContent>
  <xr:revisionPtr revIDLastSave="0" documentId="13_ncr:1_{436D70CC-10E0-44ED-8673-70B98250BA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nseignements ERSEH" sheetId="2" r:id="rId1"/>
    <sheet name="Feuil1" sheetId="5" r:id="rId2"/>
    <sheet name="Enquête effectifs prévisionnels" sheetId="4" r:id="rId3"/>
    <sheet name="liste formations académiques" sheetId="3" r:id="rId4"/>
    <sheet name="menus deroulants" sheetId="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3" hidden="1">'liste formations académiques'!$B$5:$E$658</definedName>
    <definedName name="_xlnm._FilterDatabase" localSheetId="0" hidden="1">'Renseignements ERSEH'!$A$9:$W$172</definedName>
    <definedName name="zone_comptage">'Renseignements ERSEH'!#REF!</definedName>
    <definedName name="zone_etablissement">'Renseignements ERSEH'!$U$10:$U$1726</definedName>
    <definedName name="zone_proposition">'Renseignements ERSEH'!$T$10:$U$1726</definedName>
    <definedName name="zone_voeux">'Renseignements ERSEH'!$T$10:$T$1726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4" i="4" l="1"/>
  <c r="G54" i="4"/>
  <c r="H54" i="4"/>
  <c r="H18" i="4"/>
  <c r="G18" i="4"/>
  <c r="E18" i="4"/>
  <c r="F17" i="4"/>
  <c r="F18" i="4" s="1"/>
  <c r="D17" i="4"/>
  <c r="D18" i="4" s="1"/>
  <c r="C17" i="4"/>
  <c r="I16" i="4"/>
  <c r="E98" i="4"/>
  <c r="G98" i="4"/>
  <c r="H98" i="4"/>
  <c r="E154" i="4"/>
  <c r="G154" i="4"/>
  <c r="H154" i="4"/>
  <c r="H81" i="4"/>
  <c r="G81" i="4"/>
  <c r="E81" i="4"/>
  <c r="F80" i="4"/>
  <c r="F81" i="4" s="1"/>
  <c r="D80" i="4"/>
  <c r="D81" i="4" s="1"/>
  <c r="C80" i="4"/>
  <c r="C81" i="4" s="1"/>
  <c r="I79" i="4"/>
  <c r="H12" i="4"/>
  <c r="G12" i="4"/>
  <c r="E12" i="4"/>
  <c r="F11" i="4"/>
  <c r="F12" i="4" s="1"/>
  <c r="D11" i="4"/>
  <c r="D12" i="4" s="1"/>
  <c r="C11" i="4"/>
  <c r="C12" i="4" s="1"/>
  <c r="I10" i="4"/>
  <c r="I153" i="4"/>
  <c r="F148" i="4"/>
  <c r="D148" i="4"/>
  <c r="C148" i="4"/>
  <c r="I147" i="4"/>
  <c r="F142" i="4"/>
  <c r="D142" i="4"/>
  <c r="C142" i="4"/>
  <c r="I141" i="4"/>
  <c r="F136" i="4"/>
  <c r="D136" i="4"/>
  <c r="C136" i="4"/>
  <c r="I135" i="4"/>
  <c r="F130" i="4"/>
  <c r="D130" i="4"/>
  <c r="C130" i="4"/>
  <c r="I129" i="4"/>
  <c r="F124" i="4"/>
  <c r="D124" i="4"/>
  <c r="C124" i="4"/>
  <c r="I123" i="4"/>
  <c r="F118" i="4"/>
  <c r="D118" i="4"/>
  <c r="C118" i="4"/>
  <c r="I117" i="4"/>
  <c r="F112" i="4"/>
  <c r="D112" i="4"/>
  <c r="C112" i="4"/>
  <c r="I111" i="4"/>
  <c r="F106" i="4"/>
  <c r="F107" i="4" s="1"/>
  <c r="D106" i="4"/>
  <c r="D107" i="4" s="1"/>
  <c r="C106" i="4"/>
  <c r="I105" i="4"/>
  <c r="F92" i="4"/>
  <c r="D92" i="4"/>
  <c r="C92" i="4"/>
  <c r="I91" i="4"/>
  <c r="F86" i="4"/>
  <c r="D86" i="4"/>
  <c r="C86" i="4"/>
  <c r="I85" i="4"/>
  <c r="F74" i="4"/>
  <c r="D74" i="4"/>
  <c r="C74" i="4"/>
  <c r="I73" i="4"/>
  <c r="F68" i="4"/>
  <c r="D68" i="4"/>
  <c r="C68" i="4"/>
  <c r="I67" i="4"/>
  <c r="F62" i="4"/>
  <c r="D62" i="4"/>
  <c r="C62" i="4"/>
  <c r="I61" i="4"/>
  <c r="F47" i="4"/>
  <c r="D47" i="4"/>
  <c r="C47" i="4"/>
  <c r="I46" i="4"/>
  <c r="F41" i="4"/>
  <c r="D41" i="4"/>
  <c r="C41" i="4"/>
  <c r="I40" i="4"/>
  <c r="F35" i="4"/>
  <c r="D35" i="4"/>
  <c r="C35" i="4"/>
  <c r="I34" i="4"/>
  <c r="F29" i="4"/>
  <c r="D29" i="4"/>
  <c r="C29" i="4"/>
  <c r="F23" i="4"/>
  <c r="D23" i="4"/>
  <c r="C23" i="4"/>
  <c r="E107" i="4"/>
  <c r="G107" i="4"/>
  <c r="H107" i="4"/>
  <c r="F54" i="4" l="1"/>
  <c r="C54" i="4"/>
  <c r="D54" i="4"/>
  <c r="I17" i="4"/>
  <c r="I18" i="4" s="1"/>
  <c r="C18" i="4"/>
  <c r="C154" i="4"/>
  <c r="C98" i="4"/>
  <c r="I41" i="4"/>
  <c r="I92" i="4"/>
  <c r="I112" i="4"/>
  <c r="I124" i="4"/>
  <c r="I136" i="4"/>
  <c r="D98" i="4"/>
  <c r="F98" i="4"/>
  <c r="F154" i="4"/>
  <c r="D154" i="4"/>
  <c r="I148" i="4"/>
  <c r="I142" i="4"/>
  <c r="I130" i="4"/>
  <c r="I118" i="4"/>
  <c r="I106" i="4"/>
  <c r="I86" i="4"/>
  <c r="I80" i="4"/>
  <c r="I81" i="4"/>
  <c r="I74" i="4"/>
  <c r="I68" i="4"/>
  <c r="I62" i="4"/>
  <c r="I47" i="4"/>
  <c r="I35" i="4"/>
  <c r="I11" i="4"/>
  <c r="I12" i="4" s="1"/>
  <c r="C107" i="4"/>
  <c r="H155" i="4"/>
  <c r="H149" i="4"/>
  <c r="G149" i="4"/>
  <c r="F149" i="4"/>
  <c r="E149" i="4"/>
  <c r="D149" i="4"/>
  <c r="C149" i="4"/>
  <c r="H143" i="4"/>
  <c r="G143" i="4"/>
  <c r="F143" i="4"/>
  <c r="E143" i="4"/>
  <c r="D143" i="4"/>
  <c r="C143" i="4"/>
  <c r="H137" i="4"/>
  <c r="G137" i="4"/>
  <c r="F137" i="4"/>
  <c r="E137" i="4"/>
  <c r="D137" i="4"/>
  <c r="C137" i="4"/>
  <c r="H131" i="4"/>
  <c r="G131" i="4"/>
  <c r="F131" i="4"/>
  <c r="E131" i="4"/>
  <c r="D131" i="4"/>
  <c r="C131" i="4"/>
  <c r="H125" i="4"/>
  <c r="G125" i="4"/>
  <c r="F125" i="4"/>
  <c r="E125" i="4"/>
  <c r="D125" i="4"/>
  <c r="C125" i="4"/>
  <c r="H119" i="4"/>
  <c r="G119" i="4"/>
  <c r="F119" i="4"/>
  <c r="E119" i="4"/>
  <c r="D119" i="4"/>
  <c r="C119" i="4"/>
  <c r="H113" i="4"/>
  <c r="G113" i="4"/>
  <c r="F113" i="4"/>
  <c r="E113" i="4"/>
  <c r="D113" i="4"/>
  <c r="C113" i="4"/>
  <c r="H97" i="4"/>
  <c r="G97" i="4"/>
  <c r="F97" i="4"/>
  <c r="E97" i="4"/>
  <c r="D97" i="4"/>
  <c r="C97" i="4"/>
  <c r="H93" i="4"/>
  <c r="G93" i="4"/>
  <c r="F93" i="4"/>
  <c r="E93" i="4"/>
  <c r="D93" i="4"/>
  <c r="C93" i="4"/>
  <c r="H87" i="4"/>
  <c r="G87" i="4"/>
  <c r="F87" i="4"/>
  <c r="E87" i="4"/>
  <c r="D87" i="4"/>
  <c r="C87" i="4"/>
  <c r="H75" i="4"/>
  <c r="G75" i="4"/>
  <c r="F75" i="4"/>
  <c r="E75" i="4"/>
  <c r="D75" i="4"/>
  <c r="C75" i="4"/>
  <c r="H69" i="4"/>
  <c r="G69" i="4"/>
  <c r="F69" i="4"/>
  <c r="E69" i="4"/>
  <c r="D69" i="4"/>
  <c r="C69" i="4"/>
  <c r="H63" i="4"/>
  <c r="G63" i="4"/>
  <c r="F63" i="4"/>
  <c r="E63" i="4"/>
  <c r="D63" i="4"/>
  <c r="C63" i="4"/>
  <c r="H53" i="4"/>
  <c r="G53" i="4"/>
  <c r="F53" i="4"/>
  <c r="E53" i="4"/>
  <c r="D53" i="4"/>
  <c r="C53" i="4"/>
  <c r="H48" i="4"/>
  <c r="G48" i="4"/>
  <c r="F48" i="4"/>
  <c r="E48" i="4"/>
  <c r="D48" i="4"/>
  <c r="C48" i="4"/>
  <c r="H42" i="4"/>
  <c r="G42" i="4"/>
  <c r="F42" i="4"/>
  <c r="E42" i="4"/>
  <c r="D42" i="4"/>
  <c r="C42" i="4"/>
  <c r="H36" i="4"/>
  <c r="G36" i="4"/>
  <c r="F36" i="4"/>
  <c r="E36" i="4"/>
  <c r="D36" i="4"/>
  <c r="C36" i="4"/>
  <c r="H30" i="4"/>
  <c r="G30" i="4"/>
  <c r="F30" i="4"/>
  <c r="E30" i="4"/>
  <c r="D30" i="4"/>
  <c r="C30" i="4"/>
  <c r="I29" i="4"/>
  <c r="I28" i="4"/>
  <c r="H24" i="4"/>
  <c r="G24" i="4"/>
  <c r="F24" i="4"/>
  <c r="E24" i="4"/>
  <c r="D24" i="4"/>
  <c r="C24" i="4"/>
  <c r="I23" i="4"/>
  <c r="I22" i="4"/>
  <c r="C161" i="4" l="1"/>
  <c r="I154" i="4"/>
  <c r="I48" i="4"/>
  <c r="E161" i="4"/>
  <c r="E55" i="4"/>
  <c r="I24" i="4"/>
  <c r="I125" i="4"/>
  <c r="I149" i="4"/>
  <c r="C99" i="4"/>
  <c r="G161" i="4"/>
  <c r="I75" i="4"/>
  <c r="I131" i="4"/>
  <c r="H161" i="4"/>
  <c r="I143" i="4"/>
  <c r="I137" i="4"/>
  <c r="I119" i="4"/>
  <c r="C155" i="4"/>
  <c r="G155" i="4"/>
  <c r="E155" i="4"/>
  <c r="I113" i="4"/>
  <c r="F155" i="4"/>
  <c r="D155" i="4"/>
  <c r="I107" i="4"/>
  <c r="I93" i="4"/>
  <c r="I87" i="4"/>
  <c r="G99" i="4"/>
  <c r="D99" i="4"/>
  <c r="H99" i="4"/>
  <c r="I98" i="4"/>
  <c r="I69" i="4"/>
  <c r="E99" i="4"/>
  <c r="F99" i="4"/>
  <c r="I63" i="4"/>
  <c r="H55" i="4"/>
  <c r="D161" i="4"/>
  <c r="I42" i="4"/>
  <c r="I36" i="4"/>
  <c r="I30" i="4"/>
  <c r="F55" i="4"/>
  <c r="F161" i="4"/>
  <c r="C55" i="4"/>
  <c r="G55" i="4"/>
  <c r="I54" i="4"/>
  <c r="I53" i="4"/>
  <c r="D160" i="4"/>
  <c r="H160" i="4"/>
  <c r="I97" i="4"/>
  <c r="E160" i="4"/>
  <c r="E162" i="4" s="1"/>
  <c r="F160" i="4"/>
  <c r="D55" i="4"/>
  <c r="C160" i="4"/>
  <c r="G160" i="4"/>
  <c r="I99" i="4" l="1"/>
  <c r="H162" i="4"/>
  <c r="G162" i="4"/>
  <c r="I155" i="4"/>
  <c r="I160" i="4"/>
  <c r="I161" i="4"/>
  <c r="D162" i="4"/>
  <c r="C162" i="4"/>
  <c r="F162" i="4"/>
  <c r="I55" i="4"/>
  <c r="I162" i="4" l="1"/>
</calcChain>
</file>

<file path=xl/sharedStrings.xml><?xml version="1.0" encoding="utf-8"?>
<sst xmlns="http://schemas.openxmlformats.org/spreadsheetml/2006/main" count="3567" uniqueCount="602">
  <si>
    <t>SECTEUR ASH</t>
  </si>
  <si>
    <t xml:space="preserve"> ENSEIGNANT REFERENT</t>
  </si>
  <si>
    <t>NOM ELEVE</t>
  </si>
  <si>
    <t>PRENOM</t>
  </si>
  <si>
    <t>DATE DE NAISSANCE</t>
  </si>
  <si>
    <t>NOTIFICATION
MDPH</t>
  </si>
  <si>
    <t>TYPE DE TROUBLES</t>
  </si>
  <si>
    <t>ETABLISSEMENT D'ORIGINE</t>
  </si>
  <si>
    <t>VILLE</t>
  </si>
  <si>
    <t>CLASSE</t>
  </si>
  <si>
    <t>VŒU N°1 - FORMATION</t>
  </si>
  <si>
    <t>VŒU N°1 – ETABLISSEMENT-
COMMUNE</t>
  </si>
  <si>
    <t>VŒU N°2 - FORMATION</t>
  </si>
  <si>
    <t>VŒU N°2 – ETABLISSEMENT-
COMMUNE</t>
  </si>
  <si>
    <t>VŒU N°3 - FORMATION</t>
  </si>
  <si>
    <t>VŒU N°3 – ETABLISSEMENT-
COMMUNE</t>
  </si>
  <si>
    <t xml:space="preserve">INFORMATIONS COMPLEMENTAIRES </t>
  </si>
  <si>
    <t xml:space="preserve">SPECIALITE </t>
  </si>
  <si>
    <t xml:space="preserve">ETABLISSEMENT </t>
  </si>
  <si>
    <r>
      <rPr>
        <b/>
        <sz val="10"/>
        <color indexed="10"/>
        <rFont val="Calibri"/>
        <family val="2"/>
      </rPr>
      <t>SECTEUR ASH</t>
    </r>
    <r>
      <rPr>
        <b/>
        <sz val="10"/>
        <rFont val="Calibri"/>
        <family val="2"/>
      </rPr>
      <t xml:space="preserve"> :SELECTIONNER DANS LE MENU DEROULANT</t>
    </r>
  </si>
  <si>
    <r>
      <rPr>
        <b/>
        <sz val="10"/>
        <color indexed="10"/>
        <rFont val="Calibri"/>
        <family val="2"/>
      </rPr>
      <t>NOM ELEVE</t>
    </r>
    <r>
      <rPr>
        <b/>
        <sz val="10"/>
        <rFont val="Calibri"/>
        <family val="2"/>
      </rPr>
      <t>: EN MAJUSCULES</t>
    </r>
  </si>
  <si>
    <r>
      <rPr>
        <b/>
        <sz val="10"/>
        <color indexed="10"/>
        <rFont val="Calibri"/>
        <family val="2"/>
      </rPr>
      <t>DATE DE NAISSANCE</t>
    </r>
    <r>
      <rPr>
        <b/>
        <sz val="10"/>
        <rFont val="Calibri"/>
        <family val="2"/>
      </rPr>
      <t>:SOUS LA FORME  JJ/MM/AAAA</t>
    </r>
  </si>
  <si>
    <r>
      <rPr>
        <b/>
        <sz val="10"/>
        <color indexed="10"/>
        <rFont val="Calibri"/>
        <family val="2"/>
      </rPr>
      <t>NOTIFICATION MDPH</t>
    </r>
    <r>
      <rPr>
        <b/>
        <sz val="10"/>
        <rFont val="Calibri"/>
        <family val="2"/>
      </rPr>
      <t xml:space="preserve"> : SELECTIONNER DANS LE MENU DEROULANT</t>
    </r>
  </si>
  <si>
    <r>
      <rPr>
        <b/>
        <sz val="10"/>
        <color indexed="10"/>
        <rFont val="Calibri"/>
        <family val="2"/>
      </rPr>
      <t>TYPE DE TROUBLES</t>
    </r>
    <r>
      <rPr>
        <b/>
        <sz val="10"/>
        <rFont val="Calibri"/>
        <family val="2"/>
      </rPr>
      <t>:SELECTIONNER DANS LE MENU DEROULANT</t>
    </r>
  </si>
  <si>
    <r>
      <rPr>
        <b/>
        <sz val="10"/>
        <color indexed="10"/>
        <rFont val="Calibri"/>
        <family val="2"/>
      </rPr>
      <t>ETABLISSEMENT D'ORIGINE</t>
    </r>
    <r>
      <rPr>
        <b/>
        <sz val="10"/>
        <rFont val="Calibri"/>
        <family val="2"/>
      </rPr>
      <t>:NOM DU COLLEGE OU DU LP D'ORIGINE EN MAJUSCULE</t>
    </r>
  </si>
  <si>
    <r>
      <rPr>
        <b/>
        <sz val="10"/>
        <color indexed="10"/>
        <rFont val="Calibri"/>
        <family val="2"/>
      </rPr>
      <t xml:space="preserve">VILLE: </t>
    </r>
    <r>
      <rPr>
        <b/>
        <sz val="10"/>
        <rFont val="Calibri"/>
        <family val="2"/>
      </rPr>
      <t>EN MAJUSCULES</t>
    </r>
  </si>
  <si>
    <r>
      <rPr>
        <b/>
        <sz val="10"/>
        <color indexed="10"/>
        <rFont val="Calibri"/>
        <family val="2"/>
      </rPr>
      <t>CLASSE:</t>
    </r>
    <r>
      <rPr>
        <b/>
        <sz val="10"/>
        <rFont val="Calibri"/>
        <family val="2"/>
      </rPr>
      <t xml:space="preserve">SELECTIONNER DANS LE MENU DEROULANT (Si n'apparaît pas dans la liste vous pouvez l'ajouter en majuscules)
</t>
    </r>
  </si>
  <si>
    <t xml:space="preserve">SELECTIONNER DANS LE MENU DEROULANT </t>
  </si>
  <si>
    <t>Menu déroulant</t>
  </si>
  <si>
    <t>NOTIFICATION</t>
  </si>
  <si>
    <t>TYPE_TROUBLES</t>
  </si>
  <si>
    <t>Libellé formation</t>
  </si>
  <si>
    <t>Ville et établissement</t>
  </si>
  <si>
    <t>ARRAS</t>
  </si>
  <si>
    <t>BACQ Eric</t>
  </si>
  <si>
    <t>OUI</t>
  </si>
  <si>
    <t>TROUBLES DES FONCTIONS COGNITIVES OU MENTALES (TFC)</t>
  </si>
  <si>
    <t>3G</t>
  </si>
  <si>
    <t>1CAP2  AGENT DE PROPRETE ET D'HYGIENE</t>
  </si>
  <si>
    <t>CALAIS</t>
  </si>
  <si>
    <t>BÉTANCOURT Valérie</t>
  </si>
  <si>
    <t>NON</t>
  </si>
  <si>
    <t>TROUBLES SPECIFIQUES DU LANGAGE ET DES APPRENTISAGES (TSLA)</t>
  </si>
  <si>
    <t>3SEGPA</t>
  </si>
  <si>
    <t>1CAP2  AGENT DE SECURITE</t>
  </si>
  <si>
    <t>LENS</t>
  </si>
  <si>
    <t>BONIFACE Marie</t>
  </si>
  <si>
    <t>EN COURS</t>
  </si>
  <si>
    <t>TROUBLES ENVAHISSANTS DU DEVELOPPEMENT (TED)</t>
  </si>
  <si>
    <t>3EREA</t>
  </si>
  <si>
    <t>1CAP2  ASS. TECH. MILIEUX FAMIL.COLLECT.</t>
  </si>
  <si>
    <t>NORD</t>
  </si>
  <si>
    <t>BOULERT Betty</t>
  </si>
  <si>
    <t>TROUBLES DES FONCTIONS MOTRICES (TFM)</t>
  </si>
  <si>
    <t>PROPEDEUTIQUE LP</t>
  </si>
  <si>
    <t>1CAP2  CARRELEUR MOSAISTE</t>
  </si>
  <si>
    <t>HORS ACAD</t>
  </si>
  <si>
    <t>BOULET Hervé</t>
  </si>
  <si>
    <t>TROUBLES DE LA FONCTION AUDITIVE (TFA)</t>
  </si>
  <si>
    <t>1CAP2  CHARPENTIER BOIS</t>
  </si>
  <si>
    <t>BOULY Murielle</t>
  </si>
  <si>
    <t>TROUBLES DE LA FONCTION VISUELLE (TFV)</t>
  </si>
  <si>
    <t>1CAP2  COMMER.SERV.HOTEL-CAFE-RESTAURANT</t>
  </si>
  <si>
    <t>BOULY Pascal</t>
  </si>
  <si>
    <t>TROUBLES MULTIPLES ASSOCIES (PLURI-HANDICAP OU MALADIE INVALIDANTE) (TMA)</t>
  </si>
  <si>
    <t>1CAP2  CONDUCT ENGINS TVX PUB. CARRIERES</t>
  </si>
  <si>
    <t>BRIER Annie</t>
  </si>
  <si>
    <t>1CAP2  CONDUCT. INSTALLATIONS PRODUCTION</t>
  </si>
  <si>
    <t>CACHEUX Stéphane</t>
  </si>
  <si>
    <t>1CAP2  CONSTR. RESEAUX CANALISATIONS TP</t>
  </si>
  <si>
    <t>CALIME Anne-Marie</t>
  </si>
  <si>
    <t>1CAP2  CONSTR. ROUT. ET  AMENAGT URB.</t>
  </si>
  <si>
    <t>CAPENDU Vanessa</t>
  </si>
  <si>
    <t>1CAP2  CONSTRUCTEUR OUVRAGES BETON ARME</t>
  </si>
  <si>
    <t>CASAGRANDE Murielle</t>
  </si>
  <si>
    <t>1CAP2  COUVREUR</t>
  </si>
  <si>
    <t>CAYET Sandra</t>
  </si>
  <si>
    <t>1CAP2  CUISINE</t>
  </si>
  <si>
    <t>CHAMBELLAND Frédérique</t>
  </si>
  <si>
    <t>1CAP2  EBENISTE</t>
  </si>
  <si>
    <t>DEBAENE Christophe</t>
  </si>
  <si>
    <t>1CAP2  ELECTRICIEN</t>
  </si>
  <si>
    <t>DECROCK Elisabeth</t>
  </si>
  <si>
    <t>1CAP2  EQUIPIER POLYVALENT DU COMMERCE</t>
  </si>
  <si>
    <t>DELATTRE Marlène</t>
  </si>
  <si>
    <t>1CAP2  FERRONNIER D'ART</t>
  </si>
  <si>
    <t>DELEERSNYDER Clémence</t>
  </si>
  <si>
    <t>1CAP2  FLEURISTE</t>
  </si>
  <si>
    <t>DEMONIE Justine</t>
  </si>
  <si>
    <t>DRUANT Anne-Sophie</t>
  </si>
  <si>
    <t>1CAP2  INSTALL. FROID CONDITIONN. D'AIR</t>
  </si>
  <si>
    <t>DUFOUR Anne</t>
  </si>
  <si>
    <t>1CAP2  INTERVENT. MAINTENANCE.TECHN.BAT.</t>
  </si>
  <si>
    <t>FROISSART Alexandra</t>
  </si>
  <si>
    <t>1CAP2  MACON</t>
  </si>
  <si>
    <t>GREZ Yves</t>
  </si>
  <si>
    <t>1CAP2  MAINT.MATERIELS OPT.A AGRICOLES</t>
  </si>
  <si>
    <t>HÉMERY Cécile</t>
  </si>
  <si>
    <t>1CAP2  MAINT.MATERIELS OPT.C ESP. VERTS</t>
  </si>
  <si>
    <t>HOUZE Sébastien</t>
  </si>
  <si>
    <t>1CAP2  MAINT.VEHIC.OPTA VOIT.PARTICUL.</t>
  </si>
  <si>
    <t>HULO Sophie</t>
  </si>
  <si>
    <t>1CAP2  MAINT.VEHIC.OPTC MOTOCYCLES</t>
  </si>
  <si>
    <t>LE LAIN Laure</t>
  </si>
  <si>
    <t>1CAP2  MARITIME</t>
  </si>
  <si>
    <t>LEGAGNEUR Odile</t>
  </si>
  <si>
    <t>1CAP2  MENUISIER FABRICANT</t>
  </si>
  <si>
    <t>LEROUGE Valérie</t>
  </si>
  <si>
    <t>1CAP2  MENUISIER INSTALLATEUR</t>
  </si>
  <si>
    <t>LEROY Valérie</t>
  </si>
  <si>
    <t>1CAP2  METALLIER</t>
  </si>
  <si>
    <t>LESAGE Annick</t>
  </si>
  <si>
    <t>1CAP2  METIERS DE LA MODE-VÊTEMENT FLOU</t>
  </si>
  <si>
    <t>LETALLE Emmanuelle</t>
  </si>
  <si>
    <t>1CAP2  METIERS PLATRE ET ISOLATION</t>
  </si>
  <si>
    <t>LIETAER Nathalie</t>
  </si>
  <si>
    <t>1CAP2  MONTEUR INSTALLATIONS SANITAIRES</t>
  </si>
  <si>
    <t>MONCHECOURT Mathieu</t>
  </si>
  <si>
    <t>1CAP2  MONTEUR INSTALLATIONS THERMIQUES</t>
  </si>
  <si>
    <t>OLLIVIER Frédérique</t>
  </si>
  <si>
    <t>1CAP2  OPERATEUR/OPERATRICE LOGISTIQUE</t>
  </si>
  <si>
    <t>PAWLACK Christian</t>
  </si>
  <si>
    <t>1CAP2  PEINTRE APPLICATEUR REVETEMENTS</t>
  </si>
  <si>
    <t>PIERRET Marie</t>
  </si>
  <si>
    <t>1CAP2  PROD.SERV.REST. (RAPID,COLL,CAFE)</t>
  </si>
  <si>
    <t>ROLIN Charlotte</t>
  </si>
  <si>
    <t>1CAP2  REAL.IND.CHAUD.SOUD. OP.A CHAUDR.</t>
  </si>
  <si>
    <t>SALINGUE Pascale</t>
  </si>
  <si>
    <t>1CAP2  REAL.IND.CHAUD.SOUD. OP.B SOUDAGE</t>
  </si>
  <si>
    <t>SINTIVE Anne</t>
  </si>
  <si>
    <t>1CAP2  REPARATION DES CARROSSERIES</t>
  </si>
  <si>
    <t>THOREL Sabine</t>
  </si>
  <si>
    <t>1CAP2  SERIGRAPHIE INDUSTRIELLE</t>
  </si>
  <si>
    <t>TIMMERMAN Anne</t>
  </si>
  <si>
    <t>1CAP2  SIGNALETIQUE ET DECORS GRAPHIQUES</t>
  </si>
  <si>
    <t>TIXIER Hélène</t>
  </si>
  <si>
    <t>1CAP2  TAILLEUR DE PIERRE</t>
  </si>
  <si>
    <t>URBAIN Nathalie</t>
  </si>
  <si>
    <t>1CAP2 ACCORDEUR DE PIANOS</t>
  </si>
  <si>
    <t>1CAP2 ARTS &amp; TECH.VERRE: DECORATEUR</t>
  </si>
  <si>
    <t>1CAP2 ARTS &amp; TECH.VERRE: VITRAILLISTE</t>
  </si>
  <si>
    <t>1CAP2A JARDINIER PAYSAGISTE</t>
  </si>
  <si>
    <t>1CAP2A METIERS DE L'AGRICULTURE</t>
  </si>
  <si>
    <t>1CAP2A SERVICES AUX PERS VTE ESP RURAL</t>
  </si>
  <si>
    <t>2DPROA ALIMENTATION BIO-INDUSTRIES LABO</t>
  </si>
  <si>
    <t>2DPROA PRODUCTIONS</t>
  </si>
  <si>
    <t>2DPROA SERV PERS TERRIT</t>
  </si>
  <si>
    <t>2NDPRO ACC.SOINS-SERV.PERS. 2NDE COMMUNE</t>
  </si>
  <si>
    <t>2NDPRO ANIMAT. ENFANCE&amp; PERSONNES AGEES</t>
  </si>
  <si>
    <t>2NDPRO ART.&amp; MET.ART:COM.VIS.VIS.PLURI-M</t>
  </si>
  <si>
    <t>2NDPRO ARTIS. &amp; M.ART:MARCHANDISAGE VIS.</t>
  </si>
  <si>
    <t>2NDPRO ARTIS. ET MET. D'ART 2NDE COMMUNE</t>
  </si>
  <si>
    <t>2NDPRO BIO-INDUSTRIES DE TRANSFORMATION</t>
  </si>
  <si>
    <t>2NDPRO CONDUCT. TRANSP.ROUT.MARCHANDISES</t>
  </si>
  <si>
    <t>2NDPRO CONSTRUCTION DES CARROSSERIES</t>
  </si>
  <si>
    <t>2NDPRO ETUD.DEFINITION PRDTS INDUSTRIELS</t>
  </si>
  <si>
    <t>2NDPRO HYGIENE PROPRETE STERILISATION</t>
  </si>
  <si>
    <t>2NDPRO MET. DE L'AERONAUTIQUE 2NDE COMM.</t>
  </si>
  <si>
    <t>2NDPRO MET. DE L'ALIMENTAT. 2NDE COMMUNE</t>
  </si>
  <si>
    <t>2NDPRO MET. RELATION CLIENT 2NDE COMMUNE</t>
  </si>
  <si>
    <t>2NDPRO MET.AGENC.MENUIS.AMEUB.2NDE COMM.</t>
  </si>
  <si>
    <t>2NDPRO MET.BEAUTE&amp;BIEN-ETRE 2NDE COMMUNE</t>
  </si>
  <si>
    <t>2NDPRO MET.CON.DUR.BAT.&amp;TRA.PUB.2NDE COM</t>
  </si>
  <si>
    <t>2NDPRO MET.ENTRET.TEXT.OPT.A BLANCHISS.</t>
  </si>
  <si>
    <t>2NDPRO MET.ETUD.MODELIS.NUMER.2NDE COMM.</t>
  </si>
  <si>
    <t>2NDPRO MET.GEST.ADM.,TRA.&amp;LOG.2NDE COMM.</t>
  </si>
  <si>
    <t>2NDPRO MET.HOTEL.-RESTAUR. 2NDE COMMUNE</t>
  </si>
  <si>
    <t>2NDPRO MET.INDUS.GRAPH.&amp;COMM.2NDE COMM.</t>
  </si>
  <si>
    <t>2NDPRO MET.MAIN.MATER.VEHIC.2NDE COMMUNE</t>
  </si>
  <si>
    <t>2NDPRO MET.PIL.MAINT.INST.AUTO.2NDE COMM</t>
  </si>
  <si>
    <t>2NDPRO MET.REAL.ENS.MEC.IND.2NDE COMMUNE</t>
  </si>
  <si>
    <t>2NDPRO MET.TRANSIT.NUMER.ENERG.2NDE COMM</t>
  </si>
  <si>
    <t>2NDPRO METIERS DE LA MER 2NDE COMMUNE</t>
  </si>
  <si>
    <t>2NDPRO METIERS DE LA MODE - VÊTEMENT</t>
  </si>
  <si>
    <t>2NDPRO METIERS DE LA SECURITE</t>
  </si>
  <si>
    <t>2NDPRO NAT.JARDIN AMENAGEMTS PAYSAGERS</t>
  </si>
  <si>
    <t>2NDPRO NAT.JARDIN GEST.MILIEUX NATURELS</t>
  </si>
  <si>
    <t>2NDPRO OPTIQUE LUNETTERIE</t>
  </si>
  <si>
    <t>2NDPRO PHOTOGRAPHIE</t>
  </si>
  <si>
    <t>2NDPRO PLASTIQUES ET COMPOSITES</t>
  </si>
  <si>
    <t>2NDPRO REPARATION DES CARROSSERIES</t>
  </si>
  <si>
    <t>2NDPRO TECHNICIEN CONSTRUCTEUR BOIS</t>
  </si>
  <si>
    <t>2NDPRO TECHNICIEN EN PROTHESE DENTAIRE</t>
  </si>
  <si>
    <t>ULIS PROPE année propédeutique ULIS</t>
  </si>
  <si>
    <t>WORMHOUT CEDEX-LP-DE L'YSER</t>
  </si>
  <si>
    <t xml:space="preserve">Commission de sécurisation des parcours des élèves sortant de 3ème en juin 2021(classe ordinaire, SEGPA, EREA, ULIS) ou scolarisés en année propédeutique d'ULIS LP en juin 2021 
</t>
  </si>
  <si>
    <t>PROPOSITION D'AFFECTATION PRIORITAIRE (CADRES RESERVES A LA COMMISSION)</t>
  </si>
  <si>
    <t>SEXE</t>
  </si>
  <si>
    <t>Menu F/G</t>
  </si>
  <si>
    <t>Menu SECTEUR</t>
  </si>
  <si>
    <t>Menu ERSEH</t>
  </si>
  <si>
    <t>Fille</t>
  </si>
  <si>
    <t>Garçon</t>
  </si>
  <si>
    <t xml:space="preserve">NAISSANCE </t>
  </si>
  <si>
    <r>
      <t>PRENOM</t>
    </r>
    <r>
      <rPr>
        <b/>
        <sz val="10"/>
        <rFont val="Calibri"/>
        <family val="2"/>
      </rPr>
      <t>:PREMIERE LETTRE EN MAJUSCULE</t>
    </r>
  </si>
  <si>
    <t>EN MAJUSCULES</t>
  </si>
  <si>
    <t>Format : JJ/MM/AAAA</t>
  </si>
  <si>
    <r>
      <rPr>
        <b/>
        <sz val="10"/>
        <color rgb="FFFF0000"/>
        <rFont val="Calibri"/>
        <family val="2"/>
      </rPr>
      <t>EN MAJUSCULES</t>
    </r>
    <r>
      <rPr>
        <b/>
        <sz val="10"/>
        <rFont val="Calibri"/>
        <family val="2"/>
      </rPr>
      <t xml:space="preserve">
</t>
    </r>
    <r>
      <rPr>
        <b/>
        <sz val="10"/>
        <color rgb="FF00B050"/>
        <rFont val="Calibri"/>
        <family val="2"/>
      </rPr>
      <t>expl : DUPONT</t>
    </r>
  </si>
  <si>
    <r>
      <rPr>
        <b/>
        <sz val="10"/>
        <color rgb="FFFF0000"/>
        <rFont val="Calibri"/>
        <family val="2"/>
      </rPr>
      <t>PREMIERE LETTRE EN MAJUSCULE</t>
    </r>
    <r>
      <rPr>
        <b/>
        <sz val="10"/>
        <rFont val="Calibri"/>
        <family val="2"/>
      </rPr>
      <t xml:space="preserve">
</t>
    </r>
    <r>
      <rPr>
        <b/>
        <sz val="10"/>
        <color rgb="FF00B050"/>
        <rFont val="Calibri"/>
        <family val="2"/>
      </rPr>
      <t>expl : Jean</t>
    </r>
  </si>
  <si>
    <t>Prénom (Maj+min) :</t>
  </si>
  <si>
    <t>VOTRE NOM (MAJUSCULES)</t>
  </si>
  <si>
    <t>SECTEUR ASH - Choisissez  :</t>
  </si>
  <si>
    <t>Prénom</t>
  </si>
  <si>
    <r>
      <rPr>
        <b/>
        <sz val="10"/>
        <color rgb="FFFF0000"/>
        <rFont val="Calibri"/>
        <family val="2"/>
      </rPr>
      <t>Menu déroulant</t>
    </r>
    <r>
      <rPr>
        <b/>
        <sz val="10"/>
        <rFont val="Calibri"/>
        <family val="2"/>
      </rPr>
      <t xml:space="preserve">
</t>
    </r>
    <r>
      <rPr>
        <b/>
        <sz val="10"/>
        <color rgb="FFFFC000"/>
        <rFont val="Calibri"/>
        <family val="2"/>
      </rPr>
      <t>Si n'apparaît pas dans la liste, vous pouvez l'ajouter dans la colonne à droite --&gt;</t>
    </r>
    <r>
      <rPr>
        <b/>
        <sz val="10"/>
        <rFont val="Calibri"/>
        <family val="2"/>
      </rPr>
      <t xml:space="preserve">
</t>
    </r>
  </si>
  <si>
    <t xml:space="preserve">
(entrée manuelle classe pour cas particuliers)</t>
  </si>
  <si>
    <t>Remplissage automatique
Ne pas modifier</t>
  </si>
  <si>
    <t>MERCI DE COMPLETER D'ABORD LES CASES ORANGE CI-DESSOUS:</t>
  </si>
  <si>
    <t>3ULIS</t>
  </si>
  <si>
    <t>VŒUX N°1 à 3 - FORMATION</t>
  </si>
  <si>
    <t>VŒUX N°1 à 3– ETABLISSEMENT-
COMMUNE</t>
  </si>
  <si>
    <t>Saisissez les informations complémentaires éventuelles.</t>
  </si>
  <si>
    <t>ENSEIGNANT REFERENT:SELECTIONNER DANS LE MENU DEROULANT (Si votre nom n'apparaît pas dans la liste vous pouvez l'ajouter sous la forme NOM Prénom)</t>
  </si>
  <si>
    <t>NON UTILISÉ</t>
  </si>
  <si>
    <t>Ville étab. acc.</t>
  </si>
  <si>
    <t>Type étab. acc.</t>
  </si>
  <si>
    <t>Den. comp. étab. acc.</t>
  </si>
  <si>
    <t>AIRE SUR LA LYS</t>
  </si>
  <si>
    <t>LYCEE</t>
  </si>
  <si>
    <t>VAUBAN</t>
  </si>
  <si>
    <t>ANICHE</t>
  </si>
  <si>
    <t>LP</t>
  </si>
  <si>
    <t>PIERRE-JOSEPH LAURENT</t>
  </si>
  <si>
    <t>ANZIN CEDEX</t>
  </si>
  <si>
    <t>PIERRE-JOSEPH FONTAINE</t>
  </si>
  <si>
    <t>ARMENTIERES CEDEX</t>
  </si>
  <si>
    <t>GUSTAVE EIFFEL</t>
  </si>
  <si>
    <t>ILE DE FLANDRE</t>
  </si>
  <si>
    <t>JACQUES LE CARON</t>
  </si>
  <si>
    <t>ARRAS CEDEX</t>
  </si>
  <si>
    <t>ALAIN SAVARY - JULES FERRY</t>
  </si>
  <si>
    <t>AUBY</t>
  </si>
  <si>
    <t>AMBROISE CROIZAT</t>
  </si>
  <si>
    <t>AUCHEL</t>
  </si>
  <si>
    <t>FERNAND DEGRUGILLIER</t>
  </si>
  <si>
    <t>AULNOYE AYMERIES</t>
  </si>
  <si>
    <t>PIERRE ET MARIE CURIE</t>
  </si>
  <si>
    <t>AVESNES SUR HELPE CEDEX</t>
  </si>
  <si>
    <t>JESSE DE FOREST</t>
  </si>
  <si>
    <t>AVION</t>
  </si>
  <si>
    <t>PABLO PICASSO</t>
  </si>
  <si>
    <t>BAPAUME CEDEX</t>
  </si>
  <si>
    <t>PHILIPPE AUGUSTE</t>
  </si>
  <si>
    <t>BERCK CEDEX</t>
  </si>
  <si>
    <t>EREA</t>
  </si>
  <si>
    <t>ANTOINE DE SAINT EXUPERY</t>
  </si>
  <si>
    <t>JAN LAVEZZARI</t>
  </si>
  <si>
    <t>BETHUNE CEDEX</t>
  </si>
  <si>
    <t>SALVADOR ALLENDE</t>
  </si>
  <si>
    <t>ANDRE MALRAUX</t>
  </si>
  <si>
    <t>BEUVRY</t>
  </si>
  <si>
    <t>MARGUERITE YOURCENAR</t>
  </si>
  <si>
    <t>BOULOGNE SUR MER CEDEX</t>
  </si>
  <si>
    <t>EDOUARD BRANLY</t>
  </si>
  <si>
    <t>JEAN-CHARLES CAZIN</t>
  </si>
  <si>
    <t>BRUAY LA BUISSIERE CEDEX</t>
  </si>
  <si>
    <t>CARNOT</t>
  </si>
  <si>
    <t>PIERRE MENDES-FRANCE</t>
  </si>
  <si>
    <t>DES TRAVAUX PUBLICS J.-BERTIN</t>
  </si>
  <si>
    <t>BULLY LES MINES</t>
  </si>
  <si>
    <t>LEO LAGRANGE</t>
  </si>
  <si>
    <t>COTE D'OPALE</t>
  </si>
  <si>
    <t>CALAIS CEDEX</t>
  </si>
  <si>
    <t>DU DETROIT</t>
  </si>
  <si>
    <t>PIERRE DE COUBERTIN</t>
  </si>
  <si>
    <t>NORMANDIE-NIEMEN</t>
  </si>
  <si>
    <t>LEONARD DE VINCI</t>
  </si>
  <si>
    <t>CAMBRAI CEDEX</t>
  </si>
  <si>
    <t>LOUISE DE BETTIGNIES</t>
  </si>
  <si>
    <t>LOUIS BLERIOT</t>
  </si>
  <si>
    <t>CARVIN CEDEX</t>
  </si>
  <si>
    <t>JOLIOT-CURIE</t>
  </si>
  <si>
    <t>CAUDRY CEDEX</t>
  </si>
  <si>
    <t>JOSEPH MARIE JACQUARD</t>
  </si>
  <si>
    <t>CONDE SUR L ESCAUT</t>
  </si>
  <si>
    <t>DU PAYS DE CONDE</t>
  </si>
  <si>
    <t>COUDEKERQUE BRANCHE CEDEX</t>
  </si>
  <si>
    <t>FERNAND LEGER</t>
  </si>
  <si>
    <t>DENAIN CEDEX</t>
  </si>
  <si>
    <t>ALFRED KASTLER</t>
  </si>
  <si>
    <t>ANDRE JURENIL</t>
  </si>
  <si>
    <t>DOUAI CEDEX</t>
  </si>
  <si>
    <t>EDMOND LABBE</t>
  </si>
  <si>
    <t>DU NORD - DOUAI</t>
  </si>
  <si>
    <t>FRANCOIS RABELAIS</t>
  </si>
  <si>
    <t>DUNKERQUE</t>
  </si>
  <si>
    <t>GEORGES GUYNEMER</t>
  </si>
  <si>
    <t>ILE JEANTY</t>
  </si>
  <si>
    <t>DE DUNKERQUE</t>
  </si>
  <si>
    <t>DUNKERQUE CEDEX 1</t>
  </si>
  <si>
    <t>GUY DEBEYRE</t>
  </si>
  <si>
    <t>ESTAIRES</t>
  </si>
  <si>
    <t>DU VAL DE LYS</t>
  </si>
  <si>
    <t>ETAPLES</t>
  </si>
  <si>
    <t>JULES VERNE</t>
  </si>
  <si>
    <t>FOURMIES CEDEX</t>
  </si>
  <si>
    <t>CAMILLE CLAUDEL</t>
  </si>
  <si>
    <t>GENECH</t>
  </si>
  <si>
    <t>CHARLOTTE PERRIAND</t>
  </si>
  <si>
    <t>GRANDE SYNTHE</t>
  </si>
  <si>
    <t>AUTOMOBILE ET TRANSPORTS</t>
  </si>
  <si>
    <t>GRANDE SYNTHE CEDEX</t>
  </si>
  <si>
    <t>DES PLAINES DU NORD</t>
  </si>
  <si>
    <t>HALLUIN CEDEX</t>
  </si>
  <si>
    <t>HAUBOURDIN CEDEX</t>
  </si>
  <si>
    <t>BEAUPRE</t>
  </si>
  <si>
    <t>HAZEBROUCK CEDEX</t>
  </si>
  <si>
    <t>DES MONTS DE FLANDRE</t>
  </si>
  <si>
    <t>HENIN BEAUMONT CEDEX</t>
  </si>
  <si>
    <t>LOUIS PASTEUR</t>
  </si>
  <si>
    <t>HENRI SENEZ</t>
  </si>
  <si>
    <t>JEUMONT CEDEX</t>
  </si>
  <si>
    <t>LOUIS ARMAND</t>
  </si>
  <si>
    <t>LA BASSEE</t>
  </si>
  <si>
    <t>LOUIS-LEOPOLD BOILLY</t>
  </si>
  <si>
    <t>LA MADELEINE CEDEX</t>
  </si>
  <si>
    <t>VALENTINE LABBE</t>
  </si>
  <si>
    <t>LE CATEAU CAMBRESIS</t>
  </si>
  <si>
    <t>CAMILLE DESMOULINS</t>
  </si>
  <si>
    <t>LE PORTEL</t>
  </si>
  <si>
    <t>LYCEE PROFESSIONNEL MARITIME</t>
  </si>
  <si>
    <t>LE QUESNOY</t>
  </si>
  <si>
    <t>EUGENE THOMAS</t>
  </si>
  <si>
    <t>DU NORD - LE QUESNOY</t>
  </si>
  <si>
    <t>LE TOUQUET PARIS PLAGE</t>
  </si>
  <si>
    <t>HOTELIER</t>
  </si>
  <si>
    <t>AUGUSTE BEHAL</t>
  </si>
  <si>
    <t>LENS CEDEX</t>
  </si>
  <si>
    <t>MAXIMILIEN DE ROBESPIERRE</t>
  </si>
  <si>
    <t>LIEVIN</t>
  </si>
  <si>
    <t>MICHEL COLUCCI</t>
  </si>
  <si>
    <t>LIEVIN CEDEX</t>
  </si>
  <si>
    <t>HENRI DARRAS</t>
  </si>
  <si>
    <t>FRANCOIS HENNEBIQUE</t>
  </si>
  <si>
    <t>LILLE</t>
  </si>
  <si>
    <t>CESAR BAGGIO</t>
  </si>
  <si>
    <t>LILLE CEDEX</t>
  </si>
  <si>
    <t>SONIA DELAUNAY</t>
  </si>
  <si>
    <t>HÔTELIER INTERNATIONAL DE LILL</t>
  </si>
  <si>
    <t>AIME CESAIRE</t>
  </si>
  <si>
    <t>LILLERS CEDEX</t>
  </si>
  <si>
    <t>FLORA TRISTAN</t>
  </si>
  <si>
    <t>LOMME CEDEX</t>
  </si>
  <si>
    <t>DE LOMME</t>
  </si>
  <si>
    <t>NELSON MANDELA</t>
  </si>
  <si>
    <t>LOOS</t>
  </si>
  <si>
    <t>IGNACE PLEYEL</t>
  </si>
  <si>
    <t>LOOS CEDEX</t>
  </si>
  <si>
    <t>MAURICE DUHAMEL</t>
  </si>
  <si>
    <t>LUMBRES</t>
  </si>
  <si>
    <t>BERNARD CHOCHOY</t>
  </si>
  <si>
    <t>LYS LEZ LANNOY</t>
  </si>
  <si>
    <t>COLETTE MAGNY</t>
  </si>
  <si>
    <t>MARCQ EN BAROEUL</t>
  </si>
  <si>
    <t>AUTOMOBILE ALFRED MONGY</t>
  </si>
  <si>
    <t>MARLY CEDEX</t>
  </si>
  <si>
    <t>FRANCOIS MANSART</t>
  </si>
  <si>
    <t>MARQUISE</t>
  </si>
  <si>
    <t>DES DEUX CAPS</t>
  </si>
  <si>
    <t>MAUBEUGE CEDEX</t>
  </si>
  <si>
    <t>PLACIDE COURTOY</t>
  </si>
  <si>
    <t>PIERRE FOREST</t>
  </si>
  <si>
    <t>ANDRE LURCAT</t>
  </si>
  <si>
    <t>MONTIGNY EN OSTREVENT</t>
  </si>
  <si>
    <t>RENE CASSIN</t>
  </si>
  <si>
    <t>MONTREUIL</t>
  </si>
  <si>
    <t>EUGENE WOILLEZ</t>
  </si>
  <si>
    <t>NOEUX LES MINES</t>
  </si>
  <si>
    <t>D'ARTOIS</t>
  </si>
  <si>
    <t>OUTREAU</t>
  </si>
  <si>
    <t>PROFESSEUR CLERC</t>
  </si>
  <si>
    <t>RADINGHEM</t>
  </si>
  <si>
    <t>LYCEE AGRICOLE RADINGHEM</t>
  </si>
  <si>
    <t>RAISMES</t>
  </si>
  <si>
    <t>DE RAISMES - VALENCIENNES</t>
  </si>
  <si>
    <t>ROUBAIX</t>
  </si>
  <si>
    <t>LOUIS LOUCHEUR</t>
  </si>
  <si>
    <t>ROUBAIX CEDEX 1</t>
  </si>
  <si>
    <t>JEAN MOULIN</t>
  </si>
  <si>
    <t>TURGOT</t>
  </si>
  <si>
    <t>LAVOISIER</t>
  </si>
  <si>
    <t>SAINS DU NORD</t>
  </si>
  <si>
    <t>DU NORD - SAINS DU NORD</t>
  </si>
  <si>
    <t>SALLAUMINES</t>
  </si>
  <si>
    <t>LA PEUPLERAIE</t>
  </si>
  <si>
    <t>SECLIN CEDEX</t>
  </si>
  <si>
    <t>LES HAUTS DE FLANDRE</t>
  </si>
  <si>
    <t>SOMAIN</t>
  </si>
  <si>
    <t>COLLEGE</t>
  </si>
  <si>
    <t>VICTOR HUGO</t>
  </si>
  <si>
    <t>POURSUITE DE SEGPA VERS UNE FQ</t>
  </si>
  <si>
    <t>ST AMAND LES EAUX CEDEX</t>
  </si>
  <si>
    <t>ERNEST COUTEAUX</t>
  </si>
  <si>
    <t>ST ANDRE CEDEX</t>
  </si>
  <si>
    <t>VERTES FEUILLES</t>
  </si>
  <si>
    <t>ST MARTIN BOULOGNE</t>
  </si>
  <si>
    <t>GIRAUX SANNIER</t>
  </si>
  <si>
    <t>ST OMER CEDEX</t>
  </si>
  <si>
    <t>DU PAYS DE SAINT-OMER</t>
  </si>
  <si>
    <t>ST POL SUR TERNOISE CEDEX</t>
  </si>
  <si>
    <t>TILLOY LES MOFFLAINES</t>
  </si>
  <si>
    <t>DU PAS DE CALAIS - ARRAS</t>
  </si>
  <si>
    <t>TOURCOING</t>
  </si>
  <si>
    <t>COLBERT</t>
  </si>
  <si>
    <t>TOURCOING CEDEX</t>
  </si>
  <si>
    <t>LE CORBUSIER</t>
  </si>
  <si>
    <t>SEVIGNE</t>
  </si>
  <si>
    <t>TRITH ST LEGER</t>
  </si>
  <si>
    <t>VALENCIENNES CEDEX</t>
  </si>
  <si>
    <t>DU HAINAUT</t>
  </si>
  <si>
    <t>VILLENEUVE D ASCQ CEDEX</t>
  </si>
  <si>
    <t>DINAH DERYCKE</t>
  </si>
  <si>
    <t>WASQUEHAL CEDEX</t>
  </si>
  <si>
    <t>JACQUES-YVES COUSTEAU</t>
  </si>
  <si>
    <t>WATTRELOS CEDEX</t>
  </si>
  <si>
    <t>EMILE ZOLA</t>
  </si>
  <si>
    <t>ALAIN SAVARY</t>
  </si>
  <si>
    <t>WAZIERS</t>
  </si>
  <si>
    <t>PAUL LANGEVIN</t>
  </si>
  <si>
    <t>WINGLES</t>
  </si>
  <si>
    <t>VOLTAIRE</t>
  </si>
  <si>
    <t>WORMHOUT CEDEX</t>
  </si>
  <si>
    <t>DE L'YSER</t>
  </si>
  <si>
    <t>Attention : le LP Joliot Curie est situé à CARVIN et non OIGNIES.</t>
  </si>
  <si>
    <t>IME</t>
  </si>
  <si>
    <t>Autre</t>
  </si>
  <si>
    <t>AUTRES</t>
  </si>
  <si>
    <t>TROUBLES DU COMPORTEMENT (ITEP)</t>
  </si>
  <si>
    <t>Afin de vérifier les vœux des élèves, les formations peuvent être triées par intitulés, lieux de formation et établissements.</t>
  </si>
  <si>
    <t>2NDPRO METIERS DU CUIR 2NDE COMMUNE</t>
  </si>
  <si>
    <t>2DPROA CONSEIL VENTE ALIMENTATION</t>
  </si>
  <si>
    <t>2DPROA CONSEIL VENTE ANIMALERIE</t>
  </si>
  <si>
    <t>2DPROA CONSEIL VENTE JARDINERIE</t>
  </si>
  <si>
    <t>AIRE SUR LA LYS-VAUBAN</t>
  </si>
  <si>
    <t>ANICHE-PIERRE-JOSEPH LAURENT</t>
  </si>
  <si>
    <t>ANZIN CEDEX-PIERRE-JOSEPH FONTAINE</t>
  </si>
  <si>
    <t>ARMENTIERES CEDEX-GUSTAVE EIFFEL</t>
  </si>
  <si>
    <t>ARMENTIERES CEDEX-ILE DE FLANDRE</t>
  </si>
  <si>
    <t>ARRAS CEDEX-ALAIN SAVARY - JULES FERRY</t>
  </si>
  <si>
    <t>ARRAS-JACQUES LE CARON</t>
  </si>
  <si>
    <t>AUBY-AMBROISE CROIZAT</t>
  </si>
  <si>
    <t>AUCHEL-FERNAND DEGRUGILLIER</t>
  </si>
  <si>
    <t>AULNOYE AYMERIES-PIERRE ET MARIE CURIE</t>
  </si>
  <si>
    <t>AVESNES SUR HELPE CEDEX-JESSE DE FOREST</t>
  </si>
  <si>
    <t>AVION-PABLO PICASSO</t>
  </si>
  <si>
    <t>BAPAUME CEDEX-PHILIPPE AUGUSTE</t>
  </si>
  <si>
    <t>BERCK CEDEX-ANTOINE DE SAINT EXUPERY</t>
  </si>
  <si>
    <t>BERCK CEDEX-JAN LAVEZZARI</t>
  </si>
  <si>
    <t>BETHUNE CEDEX-ANDRE MALRAUX</t>
  </si>
  <si>
    <t>BETHUNE CEDEX-SALVADOR ALLENDE</t>
  </si>
  <si>
    <t>BEUVRY-MARGUERITE YOURCENAR</t>
  </si>
  <si>
    <t>BOULOGNE SUR MER CEDEX-EDOUARD BRANLY</t>
  </si>
  <si>
    <t>BOULOGNE SUR MER CEDEX-JEAN-CHARLES CAZIN</t>
  </si>
  <si>
    <t>BRUAY LA BUISSIERE CEDEX-CARNOT</t>
  </si>
  <si>
    <t>BRUAY LA BUISSIERE CEDEX-DES TRAVAUX PUBLICS J.-BERTIN</t>
  </si>
  <si>
    <t>BRUAY LA BUISSIERE CEDEX-PIERRE MENDES-FRANCE</t>
  </si>
  <si>
    <t>BULLY LES MINES-LEO LAGRANGE</t>
  </si>
  <si>
    <t>CALAIS CEDEX-DU DETROIT</t>
  </si>
  <si>
    <t>CALAIS CEDEX-LEONARD DE VINCI</t>
  </si>
  <si>
    <t>CALAIS CEDEX-NORMANDIE-NIEMEN</t>
  </si>
  <si>
    <t>CALAIS CEDEX-PIERRE DE COUBERTIN</t>
  </si>
  <si>
    <t>CALAIS-COTE D'OPALE</t>
  </si>
  <si>
    <t>CAMBRAI CEDEX-LOUIS BLERIOT</t>
  </si>
  <si>
    <t>CAMBRAI CEDEX-LOUISE DE BETTIGNIES</t>
  </si>
  <si>
    <t>CARVIN CEDEX-JOLIOT-CURIE</t>
  </si>
  <si>
    <t>CAUDRY CEDEX-JOSEPH MARIE JACQUARD</t>
  </si>
  <si>
    <t>CONDE SUR L ESCAUT-DU PAYS DE CONDE</t>
  </si>
  <si>
    <t>COUDEKERQUE BRANCHE CEDEX-FERNAND LEGER</t>
  </si>
  <si>
    <t>DENAIN CEDEX-ALFRED KASTLER</t>
  </si>
  <si>
    <t>DENAIN CEDEX-ANDRE JURENIL</t>
  </si>
  <si>
    <t>DOUAI CEDEX-DU NORD - DOUAI</t>
  </si>
  <si>
    <t>DOUAI CEDEX-EDMOND LABBE</t>
  </si>
  <si>
    <t>DOUAI CEDEX-FRANCOIS RABELAIS</t>
  </si>
  <si>
    <t>DUNKERQUE CEDEX 1-GUY DEBEYRE</t>
  </si>
  <si>
    <t>DUNKERQUE-DE DUNKERQUE</t>
  </si>
  <si>
    <t>DUNKERQUE-GEORGES GUYNEMER</t>
  </si>
  <si>
    <t>DUNKERQUE-ILE JEANTY</t>
  </si>
  <si>
    <t>ESTAIRES-DU VAL DE LYS</t>
  </si>
  <si>
    <t>ETAPLES-JULES VERNE</t>
  </si>
  <si>
    <t>FOURMIES CEDEX-CAMILLE CLAUDEL</t>
  </si>
  <si>
    <t>GENECH-CHARLOTTE PERRIAND</t>
  </si>
  <si>
    <t>GRANDE SYNTHE CEDEX-DES PLAINES DU NORD</t>
  </si>
  <si>
    <t>GRANDE SYNTHE-AUTOMOBILE ET TRANSPORTS</t>
  </si>
  <si>
    <t>HALLUIN CEDEX-ANTOINE DE SAINT EXUPERY</t>
  </si>
  <si>
    <t>HAUBOURDIN CEDEX-BEAUPRE</t>
  </si>
  <si>
    <t>HAZEBROUCK CEDEX-DES MONTS DE FLANDRE</t>
  </si>
  <si>
    <t>HENIN BEAUMONT CEDEX-HENRI SENEZ</t>
  </si>
  <si>
    <t>HENIN BEAUMONT CEDEX-LOUIS PASTEUR</t>
  </si>
  <si>
    <t>JEUMONT CEDEX-LOUIS ARMAND</t>
  </si>
  <si>
    <t>LA BASSEE-LOUIS-LEOPOLD BOILLY</t>
  </si>
  <si>
    <t>LA MADELEINE CEDEX-VALENTINE LABBE</t>
  </si>
  <si>
    <t>LE CATEAU CAMBRESIS-CAMILLE DESMOULINS</t>
  </si>
  <si>
    <t>LE PORTEL-LYCEE PROFESSIONNEL MARITIME</t>
  </si>
  <si>
    <t>LE QUESNOY-DU NORD - LE QUESNOY</t>
  </si>
  <si>
    <t>LE QUESNOY-EUGENE THOMAS</t>
  </si>
  <si>
    <t>LE TOUQUET PARIS PLAGE-HOTELIER</t>
  </si>
  <si>
    <t>LENS CEDEX-MAXIMILIEN DE ROBESPIERRE</t>
  </si>
  <si>
    <t>LENS-AUGUSTE BEHAL</t>
  </si>
  <si>
    <t>LIEVIN CEDEX-FRANCOIS HENNEBIQUE</t>
  </si>
  <si>
    <t>LIEVIN CEDEX-HENRI DARRAS</t>
  </si>
  <si>
    <t>LIEVIN-MICHEL COLUCCI</t>
  </si>
  <si>
    <t>LILLE CEDEX-AIME CESAIRE</t>
  </si>
  <si>
    <t>LILLE CEDEX-HÔTELIER INTERNATIONAL DE LILL</t>
  </si>
  <si>
    <t>LILLE CEDEX-SONIA DELAUNAY</t>
  </si>
  <si>
    <t>LILLE-CESAR BAGGIO</t>
  </si>
  <si>
    <t>LILLERS CEDEX-FLORA TRISTAN</t>
  </si>
  <si>
    <t>LOMME CEDEX-DE LOMME</t>
  </si>
  <si>
    <t>LOMME CEDEX-NELSON MANDELA</t>
  </si>
  <si>
    <t>LOOS CEDEX-MAURICE DUHAMEL</t>
  </si>
  <si>
    <t>LOOS-IGNACE PLEYEL</t>
  </si>
  <si>
    <t>LUMBRES-BERNARD CHOCHOY</t>
  </si>
  <si>
    <t>LYS LEZ LANNOY-COLETTE MAGNY</t>
  </si>
  <si>
    <t>MARCQ EN BAROEUL-AUTOMOBILE ALFRED MONGY</t>
  </si>
  <si>
    <t>MARLY CEDEX-FRANCOIS MANSART</t>
  </si>
  <si>
    <t>MARQUISE-DES DEUX CAPS</t>
  </si>
  <si>
    <t>MAUBEUGE CEDEX-ANDRE LURCAT</t>
  </si>
  <si>
    <t>MAUBEUGE CEDEX-PIERRE FOREST</t>
  </si>
  <si>
    <t>MAUBEUGE CEDEX-PLACIDE COURTOY</t>
  </si>
  <si>
    <t>MONTIGNY EN OSTREVENT-RENE CASSIN</t>
  </si>
  <si>
    <t>MONTREUIL-EUGENE WOILLEZ</t>
  </si>
  <si>
    <t>NOEUX LES MINES-D'ARTOIS</t>
  </si>
  <si>
    <t>OUTREAU-PROFESSEUR CLERC</t>
  </si>
  <si>
    <t>RADINGHEM-LYCEE AGRICOLE RADINGHEM</t>
  </si>
  <si>
    <t>RAISMES-DE RAISMES - VALENCIENNES</t>
  </si>
  <si>
    <t>ROUBAIX CEDEX 1-JEAN MOULIN</t>
  </si>
  <si>
    <t>ROUBAIX CEDEX 1-LAVOISIER</t>
  </si>
  <si>
    <t>ROUBAIX CEDEX 1-TURGOT</t>
  </si>
  <si>
    <t>ROUBAIX-LOUIS LOUCHEUR</t>
  </si>
  <si>
    <t>SAINS DU NORD-DU NORD - SAINS DU NORD</t>
  </si>
  <si>
    <t>SALLAUMINES-LA PEUPLERAIE</t>
  </si>
  <si>
    <t>SECLIN CEDEX-LES HAUTS DE FLANDRE</t>
  </si>
  <si>
    <t>SOMAIN-VICTOR HUGO</t>
  </si>
  <si>
    <t>ST AMAND LES EAUX CEDEX-ERNEST COUTEAUX</t>
  </si>
  <si>
    <t>ST ANDRE CEDEX-VERTES FEUILLES</t>
  </si>
  <si>
    <t>ST MARTIN BOULOGNE-GIRAUX SANNIER</t>
  </si>
  <si>
    <t>ST OMER CEDEX-DU PAYS DE SAINT-OMER</t>
  </si>
  <si>
    <t>ST POL SUR TERNOISE CEDEX-PIERRE MENDES-FRANCE</t>
  </si>
  <si>
    <t>TILLOY LES MOFFLAINES-DU PAS DE CALAIS - ARRAS</t>
  </si>
  <si>
    <t>TOURCOING CEDEX-LE CORBUSIER</t>
  </si>
  <si>
    <t>TOURCOING CEDEX-SEVIGNE</t>
  </si>
  <si>
    <t>TOURCOING-COLBERT</t>
  </si>
  <si>
    <t>TRITH ST LEGER-LEONARD DE VINCI</t>
  </si>
  <si>
    <t>VALENCIENNES CEDEX-DU HAINAUT</t>
  </si>
  <si>
    <t>VILLENEUVE D ASCQ CEDEX-DINAH DERYCKE</t>
  </si>
  <si>
    <t>WASQUEHAL CEDEX-JACQUES-YVES COUSTEAU</t>
  </si>
  <si>
    <t>WATTRELOS CEDEX-ALAIN SAVARY</t>
  </si>
  <si>
    <t>WATTRELOS CEDEX-EMILE ZOLA</t>
  </si>
  <si>
    <t>WAZIERS-PAUL LANGEVIN</t>
  </si>
  <si>
    <t>WINGLES-VOLTAIRE</t>
  </si>
  <si>
    <t>HORS DEPARTEMENT</t>
  </si>
  <si>
    <t xml:space="preserve">NOM </t>
  </si>
  <si>
    <t>VILLE de l'établissement d'origine</t>
  </si>
  <si>
    <t>3PREPA METIERS</t>
  </si>
  <si>
    <r>
      <t>ETABLISSEMENT D'ORIGINE</t>
    </r>
    <r>
      <rPr>
        <b/>
        <sz val="10"/>
        <rFont val="Calibri"/>
        <family val="2"/>
      </rPr>
      <t>:  NOM DU COLLEGE OU DU LP D'ORIGINE EN MAJUSCULE</t>
    </r>
    <r>
      <rPr>
        <b/>
        <sz val="10"/>
        <color indexed="10"/>
        <rFont val="Calibri"/>
        <family val="2"/>
      </rPr>
      <t xml:space="preserve">
</t>
    </r>
    <r>
      <rPr>
        <b/>
        <sz val="10"/>
        <color rgb="FF00B050"/>
        <rFont val="Calibri"/>
        <family val="2"/>
      </rPr>
      <t>expl :  COLLEGE DIDEROT</t>
    </r>
  </si>
  <si>
    <t>LENS ASH</t>
  </si>
  <si>
    <t>NIVEAUX</t>
  </si>
  <si>
    <t>PROPEDEUTIQUE</t>
  </si>
  <si>
    <t>2 PRO</t>
  </si>
  <si>
    <t>1ère PRO</t>
  </si>
  <si>
    <t>Term PRO</t>
  </si>
  <si>
    <t>TOTAL</t>
  </si>
  <si>
    <t>PROPOSITION COMMISSION</t>
  </si>
  <si>
    <t>TOTAL PREVISIONNEL</t>
  </si>
  <si>
    <t>LP : Senez HENIN</t>
  </si>
  <si>
    <t>LP : Léo Lagrange BULLY- LES-MINES</t>
  </si>
  <si>
    <t>LP : La Peupleraie SALLAUMINES</t>
  </si>
  <si>
    <t>LP : Picasso AVION</t>
  </si>
  <si>
    <t>TOTAL LENS ASH</t>
  </si>
  <si>
    <t>ARRAS ASH</t>
  </si>
  <si>
    <t>LP : Philippe Auguste BAPAUME</t>
  </si>
  <si>
    <t>LP : Savary- Ferry ARRAS</t>
  </si>
  <si>
    <t>LP : Le Caron ARRAS</t>
  </si>
  <si>
    <t>LP : Mendès France BRUAY</t>
  </si>
  <si>
    <t>LP : Dégrugillier AUCHEL</t>
  </si>
  <si>
    <t>LP : Allende BETHUNE + RESEAU</t>
  </si>
  <si>
    <t>TOTAL ASH ARRAS</t>
  </si>
  <si>
    <t>ASH CALAIS</t>
  </si>
  <si>
    <t>LP : Lavezzari BERCK</t>
  </si>
  <si>
    <t>LP : Détroit CALAIS</t>
  </si>
  <si>
    <t>LP : Normandie Niemen CALAIS</t>
  </si>
  <si>
    <t>LP : LYPSO SAINT-OMER</t>
  </si>
  <si>
    <t>LP : B. CHOCHOY LUMBRES</t>
  </si>
  <si>
    <t>LP : Lycée Vauban AIRE-SUR-LA-LYS</t>
  </si>
  <si>
    <t>LP : Professeur Clerc OUTREAU</t>
  </si>
  <si>
    <t>TOATAL CALAIS ASH</t>
  </si>
  <si>
    <t>TOATAL DEPARTEMENT</t>
  </si>
  <si>
    <t>EFFECTIF PREVISIONNEL (2022/2023) DES ELEVES EN SITUATION DE HANDICAP DECLARE PAR LES LP ET DES ELEVES PRIORISES POUR L’AFFECTATION AU TITRE DU HANDICAP</t>
  </si>
  <si>
    <t>NOTIFICATION
MDPH pour l'année à venir</t>
  </si>
  <si>
    <t>1CAP2</t>
  </si>
  <si>
    <t>Term CAP2</t>
  </si>
  <si>
    <t>EFFECTIF PREVISIONNEL (MONTANT 2021/2022)</t>
  </si>
  <si>
    <t>LP : Joliot Curie OIGNIES (CARVIN)</t>
  </si>
  <si>
    <t>1CAP2 *</t>
  </si>
  <si>
    <t>2NDPRO *</t>
  </si>
  <si>
    <t>ULIS PROP*</t>
  </si>
  <si>
    <t>Les cellules en ORANGE ne doivent pas être modifiées.</t>
  </si>
  <si>
    <t>LP : Cazin BOULOGNE</t>
  </si>
  <si>
    <t>LP : Robespierre LENS</t>
  </si>
  <si>
    <t>LP : Béhal LENS</t>
  </si>
  <si>
    <t>Libellé formation (menus déroulants)</t>
  </si>
  <si>
    <t>menus déroulants</t>
  </si>
  <si>
    <t>plus 2 en 2nde Pro Flora tristan</t>
  </si>
  <si>
    <t>plus 3 élèves autres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</si>
</sst>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1"/>
    </font>
    <font>
      <b/>
      <sz val="11"/>
      <color indexed="10"/>
      <name val="Arial"/>
      <family val="2"/>
      <charset val="1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color rgb="FFC0000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  <charset val="1"/>
    </font>
    <font>
      <b/>
      <sz val="10"/>
      <color rgb="FFFF0000"/>
      <name val="Calibri"/>
      <family val="2"/>
    </font>
    <font>
      <sz val="14"/>
      <name val="Arial"/>
      <family val="2"/>
      <charset val="1"/>
    </font>
    <font>
      <b/>
      <sz val="13"/>
      <color rgb="FFFF0000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10"/>
      <color rgb="FF00B050"/>
      <name val="Calibri"/>
      <family val="2"/>
    </font>
    <font>
      <b/>
      <sz val="10"/>
      <color rgb="FFFFC000"/>
      <name val="Calibri"/>
      <family val="2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8080"/>
        <bgColor rgb="FFFF99CC"/>
      </patternFill>
    </fill>
    <fill>
      <patternFill patternType="solid">
        <fgColor rgb="FFD9E1F2"/>
        <bgColor rgb="FFCC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45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rgb="FF4C4C4C"/>
      </left>
      <right/>
      <top/>
      <bottom/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/>
      <top style="thin">
        <color rgb="FF4C4C4C"/>
      </top>
      <bottom style="thin">
        <color rgb="FF4C4C4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7" fillId="0" borderId="0"/>
  </cellStyleXfs>
  <cellXfs count="2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4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10" fillId="7" borderId="0" xfId="0" applyFont="1" applyFill="1"/>
    <xf numFmtId="0" fontId="2" fillId="9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/>
    </xf>
    <xf numFmtId="0" fontId="2" fillId="9" borderId="4" xfId="0" applyFont="1" applyFill="1" applyBorder="1" applyAlignment="1">
      <alignment horizontal="left" vertical="center" wrapText="1"/>
    </xf>
    <xf numFmtId="0" fontId="12" fillId="10" borderId="5" xfId="0" applyFont="1" applyFill="1" applyBorder="1" applyAlignment="1">
      <alignment horizontal="left" vertical="center"/>
    </xf>
    <xf numFmtId="0" fontId="12" fillId="10" borderId="4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0" fillId="11" borderId="0" xfId="0" applyFill="1"/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15" fillId="0" borderId="0" xfId="0" applyFont="1"/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Border="1" applyAlignment="1">
      <alignment horizontal="center" wrapText="1"/>
    </xf>
    <xf numFmtId="0" fontId="19" fillId="0" borderId="0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left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/>
    </xf>
    <xf numFmtId="0" fontId="20" fillId="13" borderId="0" xfId="0" applyFont="1" applyFill="1" applyBorder="1" applyAlignment="1">
      <alignment horizontal="center"/>
    </xf>
    <xf numFmtId="0" fontId="20" fillId="13" borderId="0" xfId="0" applyFont="1" applyFill="1"/>
    <xf numFmtId="0" fontId="21" fillId="13" borderId="0" xfId="0" applyFont="1" applyFill="1" applyAlignment="1">
      <alignment horizontal="center"/>
    </xf>
    <xf numFmtId="0" fontId="1" fillId="14" borderId="7" xfId="0" applyFont="1" applyFill="1" applyBorder="1"/>
    <xf numFmtId="0" fontId="1" fillId="0" borderId="7" xfId="0" applyFont="1" applyBorder="1"/>
    <xf numFmtId="0" fontId="0" fillId="0" borderId="7" xfId="0" applyBorder="1"/>
    <xf numFmtId="0" fontId="0" fillId="0" borderId="0" xfId="0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0" fillId="16" borderId="6" xfId="0" applyFill="1" applyBorder="1"/>
    <xf numFmtId="0" fontId="1" fillId="15" borderId="11" xfId="0" applyFont="1" applyFill="1" applyBorder="1"/>
    <xf numFmtId="0" fontId="0" fillId="0" borderId="6" xfId="0" applyBorder="1"/>
    <xf numFmtId="0" fontId="0" fillId="0" borderId="6" xfId="0" applyBorder="1" applyAlignment="1">
      <alignment vertical="center"/>
    </xf>
    <xf numFmtId="0" fontId="23" fillId="0" borderId="6" xfId="0" applyFont="1" applyBorder="1"/>
    <xf numFmtId="0" fontId="1" fillId="15" borderId="6" xfId="0" applyFont="1" applyFill="1" applyBorder="1"/>
    <xf numFmtId="0" fontId="0" fillId="0" borderId="0" xfId="0" applyFill="1"/>
    <xf numFmtId="0" fontId="0" fillId="0" borderId="0" xfId="0" applyBorder="1"/>
    <xf numFmtId="0" fontId="1" fillId="16" borderId="6" xfId="0" applyFont="1" applyFill="1" applyBorder="1"/>
    <xf numFmtId="0" fontId="23" fillId="16" borderId="6" xfId="0" applyFont="1" applyFill="1" applyBorder="1"/>
    <xf numFmtId="0" fontId="0" fillId="0" borderId="0" xfId="0" applyFill="1" applyBorder="1" applyAlignment="1"/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23" fillId="16" borderId="20" xfId="0" applyFont="1" applyFill="1" applyBorder="1" applyAlignment="1">
      <alignment horizontal="center"/>
    </xf>
    <xf numFmtId="0" fontId="23" fillId="16" borderId="7" xfId="0" applyFont="1" applyFill="1" applyBorder="1" applyAlignment="1">
      <alignment horizontal="center"/>
    </xf>
    <xf numFmtId="0" fontId="23" fillId="16" borderId="23" xfId="0" applyFont="1" applyFill="1" applyBorder="1" applyAlignment="1">
      <alignment horizontal="center"/>
    </xf>
    <xf numFmtId="0" fontId="0" fillId="16" borderId="24" xfId="0" applyFont="1" applyFill="1" applyBorder="1" applyAlignment="1">
      <alignment horizontal="center"/>
    </xf>
    <xf numFmtId="0" fontId="0" fillId="16" borderId="22" xfId="0" applyFont="1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2" fillId="0" borderId="0" xfId="0" applyFont="1" applyFill="1"/>
    <xf numFmtId="0" fontId="0" fillId="0" borderId="0" xfId="0" applyFont="1" applyFill="1"/>
    <xf numFmtId="0" fontId="17" fillId="18" borderId="6" xfId="0" applyFont="1" applyFill="1" applyBorder="1" applyAlignment="1">
      <alignment vertical="center"/>
    </xf>
    <xf numFmtId="0" fontId="16" fillId="18" borderId="6" xfId="0" applyFont="1" applyFill="1" applyBorder="1" applyAlignment="1">
      <alignment vertical="center"/>
    </xf>
    <xf numFmtId="0" fontId="12" fillId="10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25" xfId="0" applyFill="1" applyBorder="1"/>
    <xf numFmtId="0" fontId="0" fillId="19" borderId="7" xfId="0" applyFill="1" applyBorder="1"/>
    <xf numFmtId="0" fontId="0" fillId="0" borderId="25" xfId="0" applyFont="1" applyFill="1" applyBorder="1"/>
    <xf numFmtId="0" fontId="22" fillId="0" borderId="7" xfId="0" applyFont="1" applyBorder="1"/>
    <xf numFmtId="0" fontId="22" fillId="0" borderId="7" xfId="0" applyFont="1" applyBorder="1" applyAlignment="1">
      <alignment horizontal="left"/>
    </xf>
    <xf numFmtId="0" fontId="22" fillId="0" borderId="7" xfId="0" applyFont="1" applyBorder="1" applyAlignment="1">
      <alignment horizontal="center"/>
    </xf>
    <xf numFmtId="14" fontId="22" fillId="0" borderId="7" xfId="0" applyNumberFormat="1" applyFont="1" applyBorder="1" applyAlignment="1">
      <alignment horizontal="center"/>
    </xf>
    <xf numFmtId="0" fontId="22" fillId="0" borderId="0" xfId="0" applyFont="1"/>
    <xf numFmtId="0" fontId="0" fillId="0" borderId="7" xfId="0" applyBorder="1" applyAlignment="1">
      <alignment horizontal="left" vertical="center"/>
    </xf>
    <xf numFmtId="0" fontId="0" fillId="0" borderId="26" xfId="0" applyFont="1" applyFill="1" applyBorder="1"/>
    <xf numFmtId="0" fontId="25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/>
    </xf>
    <xf numFmtId="14" fontId="25" fillId="0" borderId="7" xfId="0" applyNumberFormat="1" applyFont="1" applyBorder="1" applyAlignment="1">
      <alignment horizontal="center" vertical="center" wrapText="1"/>
    </xf>
    <xf numFmtId="0" fontId="22" fillId="0" borderId="25" xfId="0" applyFont="1" applyFill="1" applyBorder="1"/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24" fillId="0" borderId="7" xfId="0" applyFont="1" applyBorder="1"/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/>
    <xf numFmtId="0" fontId="0" fillId="0" borderId="7" xfId="0" applyFont="1" applyFill="1" applyBorder="1"/>
    <xf numFmtId="0" fontId="22" fillId="0" borderId="7" xfId="0" applyFont="1" applyFill="1" applyBorder="1" applyAlignment="1">
      <alignment horizontal="left"/>
    </xf>
    <xf numFmtId="0" fontId="22" fillId="0" borderId="7" xfId="0" applyFont="1" applyFill="1" applyBorder="1"/>
    <xf numFmtId="0" fontId="22" fillId="0" borderId="26" xfId="0" applyFont="1" applyFill="1" applyBorder="1"/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14" fontId="0" fillId="0" borderId="7" xfId="0" applyNumberFormat="1" applyBorder="1"/>
    <xf numFmtId="0" fontId="0" fillId="0" borderId="7" xfId="0" applyBorder="1" applyAlignment="1">
      <alignment wrapText="1"/>
    </xf>
    <xf numFmtId="14" fontId="22" fillId="0" borderId="7" xfId="0" applyNumberFormat="1" applyFont="1" applyBorder="1"/>
    <xf numFmtId="0" fontId="22" fillId="0" borderId="7" xfId="0" applyFont="1" applyBorder="1" applyProtection="1">
      <protection locked="0"/>
    </xf>
    <xf numFmtId="0" fontId="22" fillId="0" borderId="7" xfId="0" applyFont="1" applyBorder="1" applyAlignment="1">
      <alignment wrapText="1"/>
    </xf>
    <xf numFmtId="0" fontId="0" fillId="0" borderId="7" xfId="0" applyFill="1" applyBorder="1"/>
    <xf numFmtId="0" fontId="0" fillId="0" borderId="26" xfId="0" applyFill="1" applyBorder="1"/>
    <xf numFmtId="0" fontId="0" fillId="0" borderId="0" xfId="0" applyAlignment="1"/>
    <xf numFmtId="0" fontId="1" fillId="20" borderId="7" xfId="1" applyFont="1" applyBorder="1"/>
    <xf numFmtId="0" fontId="1" fillId="20" borderId="7" xfId="1" applyNumberFormat="1" applyFont="1" applyBorder="1"/>
    <xf numFmtId="14" fontId="1" fillId="20" borderId="7" xfId="1" applyNumberFormat="1" applyFont="1" applyBorder="1"/>
    <xf numFmtId="0" fontId="1" fillId="20" borderId="25" xfId="1" applyFont="1" applyBorder="1"/>
    <xf numFmtId="0" fontId="1" fillId="21" borderId="7" xfId="2" applyFont="1" applyBorder="1"/>
    <xf numFmtId="0" fontId="1" fillId="21" borderId="7" xfId="2" applyNumberFormat="1" applyFont="1" applyBorder="1"/>
    <xf numFmtId="14" fontId="1" fillId="21" borderId="7" xfId="2" applyNumberFormat="1" applyFont="1" applyBorder="1"/>
    <xf numFmtId="0" fontId="1" fillId="21" borderId="25" xfId="2" applyFont="1" applyBorder="1"/>
    <xf numFmtId="0" fontId="1" fillId="21" borderId="26" xfId="2" applyFont="1" applyBorder="1"/>
    <xf numFmtId="0" fontId="1" fillId="24" borderId="7" xfId="1" applyFont="1" applyFill="1" applyBorder="1"/>
    <xf numFmtId="0" fontId="1" fillId="24" borderId="7" xfId="1" applyNumberFormat="1" applyFont="1" applyFill="1" applyBorder="1"/>
    <xf numFmtId="14" fontId="1" fillId="24" borderId="7" xfId="1" applyNumberFormat="1" applyFont="1" applyFill="1" applyBorder="1"/>
    <xf numFmtId="0" fontId="0" fillId="24" borderId="0" xfId="0" applyFill="1"/>
    <xf numFmtId="0" fontId="1" fillId="15" borderId="7" xfId="2" applyFont="1" applyFill="1" applyBorder="1"/>
    <xf numFmtId="0" fontId="1" fillId="15" borderId="7" xfId="2" applyNumberFormat="1" applyFont="1" applyFill="1" applyBorder="1"/>
    <xf numFmtId="14" fontId="1" fillId="15" borderId="7" xfId="2" applyNumberFormat="1" applyFont="1" applyFill="1" applyBorder="1"/>
    <xf numFmtId="0" fontId="1" fillId="15" borderId="25" xfId="2" applyFont="1" applyFill="1" applyBorder="1"/>
    <xf numFmtId="0" fontId="0" fillId="15" borderId="0" xfId="0" applyFill="1"/>
    <xf numFmtId="0" fontId="1" fillId="24" borderId="7" xfId="2" applyFont="1" applyFill="1" applyBorder="1"/>
    <xf numFmtId="0" fontId="1" fillId="24" borderId="7" xfId="2" applyNumberFormat="1" applyFont="1" applyFill="1" applyBorder="1"/>
    <xf numFmtId="14" fontId="1" fillId="24" borderId="7" xfId="2" applyNumberFormat="1" applyFont="1" applyFill="1" applyBorder="1"/>
    <xf numFmtId="0" fontId="1" fillId="23" borderId="7" xfId="4" applyFont="1" applyBorder="1"/>
    <xf numFmtId="0" fontId="1" fillId="23" borderId="7" xfId="4" applyNumberFormat="1" applyFont="1" applyBorder="1"/>
    <xf numFmtId="14" fontId="1" fillId="23" borderId="7" xfId="4" applyNumberFormat="1" applyFont="1" applyBorder="1"/>
    <xf numFmtId="0" fontId="1" fillId="22" borderId="7" xfId="3" applyFont="1" applyBorder="1"/>
    <xf numFmtId="0" fontId="1" fillId="22" borderId="7" xfId="3" applyNumberFormat="1" applyFont="1" applyBorder="1"/>
    <xf numFmtId="14" fontId="1" fillId="22" borderId="7" xfId="3" applyNumberFormat="1" applyFont="1" applyBorder="1"/>
    <xf numFmtId="0" fontId="1" fillId="22" borderId="25" xfId="3" applyFont="1" applyBorder="1"/>
    <xf numFmtId="0" fontId="1" fillId="24" borderId="7" xfId="4" applyFont="1" applyFill="1" applyBorder="1"/>
    <xf numFmtId="0" fontId="1" fillId="24" borderId="7" xfId="4" applyNumberFormat="1" applyFont="1" applyFill="1" applyBorder="1"/>
    <xf numFmtId="14" fontId="1" fillId="24" borderId="7" xfId="4" applyNumberFormat="1" applyFont="1" applyFill="1" applyBorder="1"/>
    <xf numFmtId="0" fontId="1" fillId="23" borderId="25" xfId="4" applyFont="1" applyBorder="1"/>
    <xf numFmtId="0" fontId="1" fillId="15" borderId="7" xfId="4" applyFont="1" applyFill="1" applyBorder="1"/>
    <xf numFmtId="0" fontId="1" fillId="15" borderId="7" xfId="4" applyNumberFormat="1" applyFont="1" applyFill="1" applyBorder="1"/>
    <xf numFmtId="14" fontId="1" fillId="15" borderId="7" xfId="4" applyNumberFormat="1" applyFont="1" applyFill="1" applyBorder="1"/>
    <xf numFmtId="0" fontId="1" fillId="23" borderId="26" xfId="4" applyFont="1" applyBorder="1"/>
    <xf numFmtId="0" fontId="1" fillId="15" borderId="25" xfId="4" applyFont="1" applyFill="1" applyBorder="1"/>
    <xf numFmtId="0" fontId="1" fillId="15" borderId="7" xfId="3" applyFont="1" applyFill="1" applyBorder="1"/>
    <xf numFmtId="0" fontId="1" fillId="15" borderId="7" xfId="3" applyNumberFormat="1" applyFont="1" applyFill="1" applyBorder="1"/>
    <xf numFmtId="14" fontId="1" fillId="15" borderId="7" xfId="3" applyNumberFormat="1" applyFont="1" applyFill="1" applyBorder="1"/>
    <xf numFmtId="0" fontId="1" fillId="15" borderId="25" xfId="3" applyFont="1" applyFill="1" applyBorder="1"/>
    <xf numFmtId="0" fontId="0" fillId="0" borderId="0" xfId="0" applyNumberFormat="1"/>
    <xf numFmtId="14" fontId="0" fillId="0" borderId="0" xfId="0" applyNumberFormat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NumberFormat="1" applyFill="1" applyBorder="1"/>
    <xf numFmtId="0" fontId="20" fillId="0" borderId="0" xfId="0" applyFont="1"/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1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27" fillId="0" borderId="0" xfId="5"/>
    <xf numFmtId="0" fontId="27" fillId="0" borderId="0" xfId="5" applyFont="1"/>
    <xf numFmtId="14" fontId="27" fillId="0" borderId="0" xfId="5" applyNumberFormat="1"/>
    <xf numFmtId="0" fontId="27" fillId="0" borderId="0" xfId="5" applyFill="1" applyAlignment="1">
      <alignment horizontal="center" vertical="center"/>
    </xf>
    <xf numFmtId="0" fontId="28" fillId="0" borderId="0" xfId="5" applyFont="1"/>
    <xf numFmtId="0" fontId="27" fillId="0" borderId="0" xfId="5" applyFont="1" applyFill="1" applyAlignment="1">
      <alignment horizontal="center" vertical="center"/>
    </xf>
    <xf numFmtId="0" fontId="27" fillId="15" borderId="0" xfId="5" applyFont="1" applyFill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15" borderId="0" xfId="0" applyFill="1" applyAlignment="1">
      <alignment horizontal="center" vertical="center"/>
    </xf>
    <xf numFmtId="0" fontId="27" fillId="15" borderId="0" xfId="5" applyFill="1" applyAlignment="1">
      <alignment horizontal="center" vertical="center"/>
    </xf>
    <xf numFmtId="0" fontId="29" fillId="0" borderId="0" xfId="5" applyFont="1"/>
    <xf numFmtId="0" fontId="27" fillId="17" borderId="0" xfId="5" applyFill="1" applyAlignment="1">
      <alignment horizontal="center" vertical="center"/>
    </xf>
    <xf numFmtId="0" fontId="27" fillId="17" borderId="0" xfId="5" applyFill="1" applyAlignment="1">
      <alignment vertical="center"/>
    </xf>
    <xf numFmtId="0" fontId="0" fillId="17" borderId="0" xfId="0" applyFill="1" applyAlignment="1">
      <alignment horizontal="center" vertical="center"/>
    </xf>
    <xf numFmtId="0" fontId="0" fillId="15" borderId="0" xfId="0" applyFill="1" applyAlignment="1">
      <alignment horizontal="center" vertical="center" wrapText="1" shrinkToFit="1"/>
    </xf>
    <xf numFmtId="0" fontId="0" fillId="0" borderId="0" xfId="0" applyNumberFormat="1" applyFont="1"/>
    <xf numFmtId="0" fontId="0" fillId="0" borderId="0" xfId="0" applyNumberFormat="1" applyFont="1" applyFill="1" applyBorder="1"/>
    <xf numFmtId="0" fontId="0" fillId="25" borderId="0" xfId="0" applyFill="1"/>
    <xf numFmtId="0" fontId="0" fillId="25" borderId="0" xfId="0" applyNumberFormat="1" applyFont="1" applyFill="1" applyBorder="1"/>
    <xf numFmtId="14" fontId="0" fillId="25" borderId="0" xfId="0" applyNumberFormat="1" applyFill="1"/>
    <xf numFmtId="0" fontId="11" fillId="8" borderId="4" xfId="0" applyFont="1" applyFill="1" applyBorder="1" applyAlignment="1">
      <alignment horizontal="left" wrapText="1"/>
    </xf>
    <xf numFmtId="0" fontId="8" fillId="6" borderId="3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wrapText="1"/>
    </xf>
    <xf numFmtId="0" fontId="1" fillId="17" borderId="27" xfId="2" applyFont="1" applyFill="1" applyBorder="1" applyAlignment="1">
      <alignment horizontal="center"/>
    </xf>
    <xf numFmtId="0" fontId="1" fillId="17" borderId="28" xfId="2" applyFont="1" applyFill="1" applyBorder="1" applyAlignment="1">
      <alignment horizontal="center"/>
    </xf>
    <xf numFmtId="0" fontId="1" fillId="17" borderId="20" xfId="2" applyFont="1" applyFill="1" applyBorder="1" applyAlignment="1">
      <alignment horizontal="center"/>
    </xf>
    <xf numFmtId="0" fontId="27" fillId="17" borderId="27" xfId="5" applyFill="1" applyBorder="1" applyAlignment="1">
      <alignment horizontal="center" vertical="center" wrapText="1" shrinkToFit="1"/>
    </xf>
    <xf numFmtId="0" fontId="27" fillId="17" borderId="20" xfId="5" applyFill="1" applyBorder="1" applyAlignment="1">
      <alignment horizontal="center" vertical="center" wrapText="1" shrinkToFit="1"/>
    </xf>
    <xf numFmtId="0" fontId="0" fillId="18" borderId="12" xfId="0" applyFill="1" applyBorder="1" applyAlignment="1">
      <alignment horizontal="left"/>
    </xf>
    <xf numFmtId="0" fontId="0" fillId="18" borderId="13" xfId="0" applyFill="1" applyBorder="1" applyAlignment="1">
      <alignment horizontal="left"/>
    </xf>
    <xf numFmtId="0" fontId="1" fillId="18" borderId="8" xfId="0" applyFont="1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6">
    <cellStyle name="40 % - Accent1" xfId="1" builtinId="31"/>
    <cellStyle name="40 % - Accent2" xfId="2" builtinId="35"/>
    <cellStyle name="40 % - Accent4" xfId="3" builtinId="43"/>
    <cellStyle name="40 % - Accent6" xfId="4" builtinId="51"/>
    <cellStyle name="Normal" xfId="0" builtinId="0"/>
    <cellStyle name="Normal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UN/LENS%20ASH/COMMISSION%20SECURISATION%20PARCOURS/Copie%20de%20Securisation%20des%20parcours%202022%20Samiec%20Val&#233;ri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ateur/Documents/0%20ASH%20INSPECTION/CAR%20clis%20aff%20lp%20transport/2021%202022/ULIS%20LP/TABLEAU%20ER/8%20OLLIVIER%20%20CSP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ateur/Documents/0%20ASH%20INSPECTION/CAR%20clis%20aff%20lp%20transport/2021%202022/ULIS%20LP/TABLEAU%20ER/3%20PRIVE%20ROLIN%20CSP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ateur/Documents/0%20ASH%20INSPECTION/CAR%20clis%20aff%20lp%20transport/2021%202022/ULIS%20LP/TABLEAU%20ER/3%20PRIVE%20BONIFACE%20%20CSP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ateur/Documents/0%20ASH%20INSPECTION/CAR%20clis%20aff%20lp%20transport/2021%202022/ULIS%20LP/TABLEAU%20ER/HULO%20CSP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ateur/Documents/0%20ASH%20INSPECTION/CAR%20clis%20aff%20lp%20transport/2021%202022/ULIS%20LP/TABLEAU%20ER/LUMBRE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e%20de%20CALAIS%20ASH%20CSP%20V2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UN/LENS%20ASH/COMMISSION%20SECURISATION%20PARCOURS/Securisation%20des%20parcours%2031%20mai%202022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RUN/LENS%20ASH/COMMISSION%20SECURISATION%20PARCOURS/Securisation%20des%20parcours%202022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RUN/LENS%20ASH/COMMISSION%20SECURISATION%20PARCOURS/s&#233;curisation%20parcours_DELAMA&#207;D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RUN/LENS%20ASH/COMMISSION%20SECURISATION%20PARCOURS/Securisation%20des%20parcours%202022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RUN/LENS%20ASH/COMMISSION%20SECURISATION%20PARCOURS/Securisation%20des%20parcours%202022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RUN/LENS%20ASH/COMMISSION%20SECURISATION%20PARCOURS/Securisation%20des%20parcours%202022_Y.GREZ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~1/AppData/Local/Temp/Commission%20de%20Securisation%20des%20parcours%202022%20tableau%20commission%20compl&#233;t&#233;%20ER-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~1/AppData/Local/Temp/Copie%20de%20COMMISSION%20SECURISATION%20PARCOURS%20ARRAS%20ASH%20GLOBAL%2010juinsaisie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s deroulant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seignements ERSEH"/>
      <sheetName val="Enquête effectifs prévisionnels"/>
      <sheetName val="liste formations académiques"/>
      <sheetName val="menus deroulants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seignements ERSEH"/>
      <sheetName val="Enquête effectifs prévisionnels"/>
      <sheetName val="liste formations académiques"/>
      <sheetName val="menus deroulants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seignements ERSEH"/>
      <sheetName val="Enquête effectifs prévisionnels"/>
      <sheetName val="liste formations académiques"/>
      <sheetName val="menus deroulants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seignements ERSEH"/>
      <sheetName val="Enquête effectifs prévisionnels"/>
      <sheetName val="liste formations académiques"/>
      <sheetName val="menus deroulan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seignements ERSEH"/>
      <sheetName val="Enquête effectifs prévisionnels"/>
      <sheetName val="liste formations académiques"/>
      <sheetName val="menus deroulan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s deroulant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seignements ERSEH"/>
      <sheetName val="Enquête effectifs prévisionnels"/>
      <sheetName val="liste formations académiques"/>
      <sheetName val="menus deroulan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seignements ERSEH"/>
      <sheetName val="Enquête effectifs prévisionnels"/>
      <sheetName val="liste formations académiques"/>
      <sheetName val="menus deroulan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seignements ERSEH"/>
      <sheetName val="Enquête effectifs prévisionnels"/>
      <sheetName val="liste formations académiques"/>
      <sheetName val="menus deroulan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seignements ERSEH"/>
      <sheetName val="Enquête effectifs prévisionnels"/>
      <sheetName val="liste formations académiques"/>
      <sheetName val="menus deroulan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seignements ERSEH"/>
      <sheetName val="Enquête effectifs prévisionnels"/>
      <sheetName val="liste formations académiques"/>
      <sheetName val="menus deroulan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seignements ERSEH"/>
      <sheetName val="Enquête effectifs prévisionnels"/>
      <sheetName val="liste formations académiques"/>
      <sheetName val="menus deroulan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seignements ERSEH"/>
      <sheetName val="Enquête effectifs prévisionnels"/>
      <sheetName val="liste formations académiques"/>
      <sheetName val="Feuil1"/>
      <sheetName val="menus deroulan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s deroulan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429"/>
  <sheetViews>
    <sheetView tabSelected="1" zoomScale="81" workbookViewId="0">
      <selection activeCell="B10" sqref="B10"/>
    </sheetView>
  </sheetViews>
  <sheetFormatPr baseColWidth="10" defaultRowHeight="23.1" customHeight="1" x14ac:dyDescent="0.25"/>
  <cols>
    <col min="1" max="1" width="23.28515625" customWidth="1"/>
    <col min="2" max="2" width="29.42578125" customWidth="1"/>
    <col min="3" max="3" width="18.42578125" customWidth="1"/>
    <col min="4" max="4" width="19" customWidth="1"/>
    <col min="5" max="5" width="9.140625" customWidth="1"/>
    <col min="6" max="6" width="20.42578125" bestFit="1" customWidth="1"/>
    <col min="7" max="7" width="21.7109375" customWidth="1"/>
    <col min="8" max="8" width="30.42578125" customWidth="1"/>
    <col min="9" max="9" width="35.140625" customWidth="1"/>
    <col min="10" max="10" width="19.140625" customWidth="1"/>
    <col min="11" max="11" width="24.28515625" customWidth="1"/>
    <col min="12" max="12" width="14" customWidth="1"/>
    <col min="13" max="18" width="58.85546875" customWidth="1"/>
    <col min="19" max="19" width="46" customWidth="1"/>
    <col min="20" max="20" width="31.28515625" customWidth="1"/>
    <col min="21" max="21" width="52.85546875" customWidth="1"/>
    <col min="22" max="22" width="33.85546875" customWidth="1"/>
  </cols>
  <sheetData>
    <row r="1" spans="1:22" ht="71.099999999999994" customHeight="1" x14ac:dyDescent="0.25">
      <c r="A1" s="209" t="s">
        <v>185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32"/>
      <c r="M1" s="21"/>
      <c r="N1" s="21"/>
      <c r="O1" s="21"/>
      <c r="P1" s="21"/>
      <c r="Q1" s="21"/>
      <c r="R1" s="21"/>
      <c r="S1" s="21"/>
      <c r="T1" s="21"/>
      <c r="U1" s="21"/>
    </row>
    <row r="2" spans="1:22" ht="23.1" customHeight="1" thickBot="1" x14ac:dyDescent="0.3">
      <c r="A2" s="40" t="s">
        <v>206</v>
      </c>
      <c r="B2" s="33"/>
      <c r="C2" s="33"/>
      <c r="D2" s="33"/>
      <c r="E2" s="3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2" ht="23.1" customHeight="1" thickBot="1" x14ac:dyDescent="0.3">
      <c r="A3" s="39" t="s">
        <v>200</v>
      </c>
      <c r="B3" s="92" t="s">
        <v>549</v>
      </c>
      <c r="C3" s="33"/>
      <c r="D3" s="33"/>
      <c r="E3" s="33"/>
      <c r="F3" s="24"/>
      <c r="G3" s="24"/>
      <c r="H3" s="24"/>
      <c r="I3" s="3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2" ht="23.1" customHeight="1" thickBot="1" x14ac:dyDescent="0.3">
      <c r="A4" s="39" t="s">
        <v>199</v>
      </c>
      <c r="B4" s="92" t="s">
        <v>202</v>
      </c>
      <c r="C4" s="33"/>
      <c r="D4" s="33"/>
      <c r="E4" s="3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2" ht="23.1" customHeight="1" thickBot="1" x14ac:dyDescent="0.3">
      <c r="A5" s="39" t="s">
        <v>201</v>
      </c>
      <c r="B5" s="93" t="s">
        <v>189</v>
      </c>
      <c r="C5" s="33"/>
      <c r="D5" s="33"/>
      <c r="E5" s="33"/>
      <c r="F5" s="22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2" ht="23.1" customHeight="1" x14ac:dyDescent="0.25">
      <c r="A6" s="33"/>
      <c r="B6" s="33"/>
      <c r="C6" s="33"/>
      <c r="D6" s="33"/>
      <c r="E6" s="3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2" ht="57.75" customHeight="1" x14ac:dyDescent="0.25">
      <c r="A7" s="23"/>
      <c r="B7" s="23"/>
      <c r="C7" s="23"/>
      <c r="D7" s="23"/>
      <c r="E7" s="23"/>
      <c r="F7" s="22"/>
      <c r="G7" s="22"/>
      <c r="H7" s="23"/>
      <c r="I7" s="23"/>
      <c r="J7" s="23"/>
      <c r="K7" s="23"/>
      <c r="L7" s="23"/>
      <c r="M7" s="23"/>
      <c r="N7" s="23"/>
      <c r="O7" s="25"/>
      <c r="P7" s="25"/>
      <c r="Q7" s="25"/>
      <c r="R7" s="25"/>
      <c r="S7" s="25"/>
      <c r="T7" s="208" t="s">
        <v>186</v>
      </c>
      <c r="U7" s="208"/>
    </row>
    <row r="8" spans="1:22" ht="42" customHeight="1" x14ac:dyDescent="0.25">
      <c r="A8" s="26" t="s">
        <v>0</v>
      </c>
      <c r="B8" s="26" t="s">
        <v>1</v>
      </c>
      <c r="C8" s="26" t="s">
        <v>2</v>
      </c>
      <c r="D8" s="26" t="s">
        <v>3</v>
      </c>
      <c r="E8" s="26" t="s">
        <v>187</v>
      </c>
      <c r="F8" s="27" t="s">
        <v>193</v>
      </c>
      <c r="G8" s="27" t="s">
        <v>586</v>
      </c>
      <c r="H8" s="26" t="s">
        <v>6</v>
      </c>
      <c r="I8" s="28" t="s">
        <v>7</v>
      </c>
      <c r="J8" s="29" t="s">
        <v>550</v>
      </c>
      <c r="K8" s="28" t="s">
        <v>9</v>
      </c>
      <c r="L8" s="28"/>
      <c r="M8" s="28" t="s">
        <v>10</v>
      </c>
      <c r="N8" s="29" t="s">
        <v>11</v>
      </c>
      <c r="O8" s="28" t="s">
        <v>12</v>
      </c>
      <c r="P8" s="29" t="s">
        <v>13</v>
      </c>
      <c r="Q8" s="28" t="s">
        <v>14</v>
      </c>
      <c r="R8" s="29" t="s">
        <v>15</v>
      </c>
      <c r="S8" s="28" t="s">
        <v>16</v>
      </c>
      <c r="T8" s="30" t="s">
        <v>17</v>
      </c>
      <c r="U8" s="31" t="s">
        <v>18</v>
      </c>
    </row>
    <row r="9" spans="1:22" s="36" customFormat="1" ht="71.099999999999994" customHeight="1" x14ac:dyDescent="0.25">
      <c r="A9" s="35" t="s">
        <v>205</v>
      </c>
      <c r="B9" s="35" t="s">
        <v>205</v>
      </c>
      <c r="C9" s="35" t="s">
        <v>197</v>
      </c>
      <c r="D9" s="35" t="s">
        <v>198</v>
      </c>
      <c r="E9" s="37" t="s">
        <v>28</v>
      </c>
      <c r="F9" s="37" t="s">
        <v>196</v>
      </c>
      <c r="G9" s="37" t="s">
        <v>28</v>
      </c>
      <c r="H9" s="37" t="s">
        <v>28</v>
      </c>
      <c r="I9" s="7" t="s">
        <v>552</v>
      </c>
      <c r="J9" s="37" t="s">
        <v>195</v>
      </c>
      <c r="K9" s="8" t="s">
        <v>203</v>
      </c>
      <c r="L9" s="8" t="s">
        <v>204</v>
      </c>
      <c r="M9" s="37" t="s">
        <v>28</v>
      </c>
      <c r="N9" s="37" t="s">
        <v>28</v>
      </c>
      <c r="O9" s="37" t="s">
        <v>28</v>
      </c>
      <c r="P9" s="37" t="s">
        <v>28</v>
      </c>
      <c r="Q9" s="37" t="s">
        <v>28</v>
      </c>
      <c r="R9" s="37" t="s">
        <v>28</v>
      </c>
      <c r="S9" s="42" t="s">
        <v>210</v>
      </c>
      <c r="T9" s="94" t="s">
        <v>598</v>
      </c>
      <c r="U9" s="94" t="s">
        <v>599</v>
      </c>
    </row>
    <row r="10" spans="1:22" ht="23.1" customHeight="1" x14ac:dyDescent="0.25">
      <c r="A10" s="52"/>
      <c r="B10" s="95"/>
      <c r="C10" s="95"/>
      <c r="D10" s="95"/>
      <c r="E10" s="96"/>
      <c r="F10" s="97"/>
      <c r="G10" s="96"/>
      <c r="H10" s="52"/>
      <c r="I10" s="96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2" ht="23.1" customHeight="1" x14ac:dyDescent="0.25">
      <c r="A11" s="52"/>
      <c r="B11" s="95"/>
      <c r="C11" s="95"/>
      <c r="D11" s="95"/>
      <c r="E11" s="96"/>
      <c r="F11" s="97"/>
      <c r="G11" s="96"/>
      <c r="H11" s="52"/>
      <c r="I11" s="96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2" ht="23.1" customHeight="1" x14ac:dyDescent="0.25">
      <c r="A12" s="52"/>
      <c r="B12" s="95"/>
      <c r="C12" s="95"/>
      <c r="D12" s="95"/>
      <c r="E12" s="96"/>
      <c r="F12" s="97"/>
      <c r="G12" s="96"/>
      <c r="H12" s="52"/>
      <c r="I12" s="96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98"/>
    </row>
    <row r="13" spans="1:22" ht="23.1" customHeight="1" x14ac:dyDescent="0.25">
      <c r="A13" s="52"/>
      <c r="B13" s="95"/>
      <c r="C13" s="95"/>
      <c r="D13" s="95"/>
      <c r="E13" s="96"/>
      <c r="F13" s="97"/>
      <c r="G13" s="96"/>
      <c r="H13" s="52"/>
      <c r="I13" s="96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1:22" ht="23.1" customHeight="1" x14ac:dyDescent="0.25">
      <c r="A14" s="52"/>
      <c r="B14" s="95"/>
      <c r="C14" s="95"/>
      <c r="D14" s="95"/>
      <c r="E14" s="96"/>
      <c r="F14" s="97"/>
      <c r="G14" s="96"/>
      <c r="H14" s="52"/>
      <c r="I14" s="96"/>
      <c r="J14" s="52"/>
      <c r="K14" s="52"/>
      <c r="L14" s="52"/>
      <c r="M14" s="52"/>
      <c r="N14" s="52"/>
      <c r="O14" s="52"/>
      <c r="P14" s="52"/>
      <c r="Q14" s="52"/>
      <c r="R14" s="52"/>
      <c r="S14" s="99"/>
      <c r="T14" s="52"/>
      <c r="U14" s="52"/>
    </row>
    <row r="15" spans="1:22" ht="23.1" customHeight="1" x14ac:dyDescent="0.25">
      <c r="A15" s="52"/>
      <c r="B15" s="95"/>
      <c r="C15" s="95"/>
      <c r="D15" s="95"/>
      <c r="E15" s="96"/>
      <c r="F15" s="97"/>
      <c r="G15" s="96"/>
      <c r="H15" s="52"/>
      <c r="I15" s="96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2" ht="23.1" customHeight="1" x14ac:dyDescent="0.25">
      <c r="A16" s="52"/>
      <c r="B16" s="95"/>
      <c r="C16" s="95"/>
      <c r="D16" s="95"/>
      <c r="E16" s="96"/>
      <c r="F16" s="97"/>
      <c r="G16" s="96"/>
      <c r="H16" s="52"/>
      <c r="I16" s="96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3" ht="23.1" customHeight="1" x14ac:dyDescent="0.25">
      <c r="A17" s="52"/>
      <c r="B17" s="95"/>
      <c r="C17" s="95"/>
      <c r="D17" s="95"/>
      <c r="E17" s="96"/>
      <c r="F17" s="97"/>
      <c r="G17" s="96"/>
      <c r="H17" s="52"/>
      <c r="I17" s="9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1:23" ht="23.1" customHeight="1" x14ac:dyDescent="0.25">
      <c r="A18" s="52"/>
      <c r="B18" s="95"/>
      <c r="C18" s="95"/>
      <c r="D18" s="95"/>
      <c r="E18" s="96"/>
      <c r="F18" s="97"/>
      <c r="G18" s="96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100"/>
    </row>
    <row r="19" spans="1:23" ht="23.1" customHeight="1" x14ac:dyDescent="0.25">
      <c r="A19" s="52"/>
      <c r="B19" s="95"/>
      <c r="C19" s="95"/>
      <c r="D19" s="95"/>
      <c r="E19" s="96"/>
      <c r="F19" s="97"/>
      <c r="G19" s="96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100"/>
    </row>
    <row r="20" spans="1:23" ht="23.1" customHeight="1" x14ac:dyDescent="0.25">
      <c r="A20" s="52"/>
      <c r="B20" s="95"/>
      <c r="C20" s="95"/>
      <c r="D20" s="95"/>
      <c r="E20" s="96"/>
      <c r="F20" s="97"/>
      <c r="G20" s="96"/>
      <c r="H20" s="52"/>
      <c r="I20" s="96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98"/>
    </row>
    <row r="21" spans="1:23" ht="23.1" customHeight="1" x14ac:dyDescent="0.25">
      <c r="A21" s="52"/>
      <c r="B21" s="95"/>
      <c r="C21" s="95"/>
      <c r="D21" s="95"/>
      <c r="E21" s="96"/>
      <c r="F21" s="97"/>
      <c r="G21" s="96"/>
      <c r="H21" s="52"/>
      <c r="I21" s="9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98"/>
    </row>
    <row r="22" spans="1:23" ht="23.1" customHeight="1" x14ac:dyDescent="0.25">
      <c r="A22" s="52"/>
      <c r="B22" s="95"/>
      <c r="C22" s="95"/>
      <c r="D22" s="95"/>
      <c r="E22" s="96"/>
      <c r="F22" s="97"/>
      <c r="G22" s="96"/>
      <c r="H22" s="52"/>
      <c r="I22" s="96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1:23" ht="23.1" customHeight="1" x14ac:dyDescent="0.25">
      <c r="A23" s="52"/>
      <c r="B23" s="95"/>
      <c r="C23" s="95"/>
      <c r="D23" s="95"/>
      <c r="E23" s="96"/>
      <c r="F23" s="97"/>
      <c r="G23" s="96"/>
      <c r="H23" s="52"/>
      <c r="I23" s="96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23" ht="23.1" customHeight="1" x14ac:dyDescent="0.25">
      <c r="A24" s="101"/>
      <c r="B24" s="102"/>
      <c r="C24" s="102"/>
      <c r="D24" s="102"/>
      <c r="E24" s="103"/>
      <c r="F24" s="104"/>
      <c r="G24" s="103"/>
      <c r="H24" s="101"/>
      <c r="I24" s="103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5"/>
      <c r="W24" s="105"/>
    </row>
    <row r="25" spans="1:23" ht="23.1" customHeight="1" x14ac:dyDescent="0.25">
      <c r="A25" s="52"/>
      <c r="B25" s="95"/>
      <c r="C25" s="95"/>
      <c r="D25" s="95"/>
      <c r="E25" s="96"/>
      <c r="F25" s="97"/>
      <c r="G25" s="96"/>
      <c r="H25" s="52"/>
      <c r="I25" s="9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100"/>
    </row>
    <row r="26" spans="1:23" ht="23.1" customHeight="1" x14ac:dyDescent="0.25">
      <c r="A26" s="52"/>
      <c r="B26" s="95"/>
      <c r="C26" s="95"/>
      <c r="D26" s="95"/>
      <c r="E26" s="96"/>
      <c r="F26" s="97"/>
      <c r="G26" s="96"/>
      <c r="H26" s="52"/>
      <c r="I26" s="96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1:23" ht="23.1" customHeight="1" x14ac:dyDescent="0.25">
      <c r="A27" s="52"/>
      <c r="B27" s="95"/>
      <c r="C27" s="95"/>
      <c r="D27" s="95"/>
      <c r="E27" s="96"/>
      <c r="F27" s="97"/>
      <c r="G27" s="96"/>
      <c r="H27" s="52"/>
      <c r="I27" s="96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3" ht="23.1" customHeight="1" x14ac:dyDescent="0.25">
      <c r="A28" s="52"/>
      <c r="B28" s="95"/>
      <c r="C28" s="106"/>
      <c r="D28" s="95"/>
      <c r="E28" s="96"/>
      <c r="F28" s="97"/>
      <c r="G28" s="96"/>
      <c r="H28" s="52"/>
      <c r="I28" s="96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100"/>
    </row>
    <row r="29" spans="1:23" ht="23.1" customHeight="1" x14ac:dyDescent="0.25">
      <c r="A29" s="52"/>
      <c r="B29" s="95"/>
      <c r="C29" s="95"/>
      <c r="D29" s="95"/>
      <c r="E29" s="96"/>
      <c r="F29" s="97"/>
      <c r="G29" s="96"/>
      <c r="H29" s="52"/>
      <c r="I29" s="96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100"/>
    </row>
    <row r="30" spans="1:23" ht="23.1" customHeight="1" x14ac:dyDescent="0.25">
      <c r="A30" s="52"/>
      <c r="B30" s="95"/>
      <c r="C30" s="95"/>
      <c r="D30" s="95"/>
      <c r="E30" s="96"/>
      <c r="F30" s="97"/>
      <c r="G30" s="96"/>
      <c r="H30" s="52"/>
      <c r="I30" s="96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107"/>
    </row>
    <row r="31" spans="1:23" ht="23.1" customHeight="1" x14ac:dyDescent="0.25">
      <c r="A31" s="52"/>
      <c r="B31" s="95"/>
      <c r="C31" s="108"/>
      <c r="D31" s="108"/>
      <c r="E31" s="96"/>
      <c r="F31" s="97"/>
      <c r="G31" s="96"/>
      <c r="H31" s="52"/>
      <c r="I31" s="96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98"/>
    </row>
    <row r="32" spans="1:23" ht="23.1" customHeight="1" x14ac:dyDescent="0.25">
      <c r="A32" s="101"/>
      <c r="B32" s="102"/>
      <c r="C32" s="109"/>
      <c r="D32" s="109"/>
      <c r="E32" s="103"/>
      <c r="F32" s="104"/>
      <c r="G32" s="103"/>
      <c r="H32" s="101"/>
      <c r="I32" s="103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5"/>
      <c r="W32" s="105"/>
    </row>
    <row r="33" spans="1:23" ht="23.1" customHeight="1" x14ac:dyDescent="0.25">
      <c r="A33" s="52"/>
      <c r="B33" s="95"/>
      <c r="C33" s="108"/>
      <c r="D33" s="108"/>
      <c r="E33" s="96"/>
      <c r="F33" s="97"/>
      <c r="G33" s="96"/>
      <c r="H33" s="52"/>
      <c r="I33" s="96"/>
      <c r="J33" s="52"/>
      <c r="K33" s="52"/>
      <c r="L33" s="52"/>
      <c r="M33" s="110"/>
      <c r="N33" s="110"/>
      <c r="O33" s="52"/>
      <c r="P33" s="52"/>
      <c r="Q33" s="52"/>
      <c r="R33" s="52"/>
      <c r="S33" s="52"/>
      <c r="T33" s="52"/>
      <c r="U33" s="52"/>
      <c r="V33" s="98"/>
    </row>
    <row r="34" spans="1:23" ht="23.1" customHeight="1" x14ac:dyDescent="0.25">
      <c r="A34" s="52"/>
      <c r="B34" s="95"/>
      <c r="C34" s="108"/>
      <c r="D34" s="108"/>
      <c r="E34" s="96"/>
      <c r="F34" s="97"/>
      <c r="G34" s="96"/>
      <c r="H34" s="52"/>
      <c r="I34" s="96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100"/>
    </row>
    <row r="35" spans="1:23" ht="23.1" customHeight="1" x14ac:dyDescent="0.25">
      <c r="A35" s="52"/>
      <c r="B35" s="95"/>
      <c r="C35" s="108"/>
      <c r="D35" s="108"/>
      <c r="E35" s="96"/>
      <c r="F35" s="111"/>
      <c r="G35" s="96"/>
      <c r="H35" s="52"/>
      <c r="I35" s="96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107"/>
    </row>
    <row r="36" spans="1:23" ht="23.1" customHeight="1" x14ac:dyDescent="0.25">
      <c r="A36" s="52"/>
      <c r="B36" s="95"/>
      <c r="C36" s="108"/>
      <c r="D36" s="108"/>
      <c r="E36" s="96"/>
      <c r="F36" s="111"/>
      <c r="G36" s="96"/>
      <c r="H36" s="52"/>
      <c r="I36" s="96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107"/>
    </row>
    <row r="37" spans="1:23" ht="23.1" customHeight="1" x14ac:dyDescent="0.25">
      <c r="A37" s="52"/>
      <c r="B37" s="95"/>
      <c r="C37" s="108"/>
      <c r="D37" s="108"/>
      <c r="E37" s="96"/>
      <c r="F37" s="111"/>
      <c r="G37" s="96"/>
      <c r="H37" s="52"/>
      <c r="I37" s="96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3" ht="23.1" customHeight="1" x14ac:dyDescent="0.25">
      <c r="A38" s="52"/>
      <c r="B38" s="95"/>
      <c r="C38" s="108"/>
      <c r="D38" s="108"/>
      <c r="E38" s="96"/>
      <c r="F38" s="111"/>
      <c r="G38" s="96"/>
      <c r="H38" s="52"/>
      <c r="I38" s="96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3" ht="23.1" customHeight="1" x14ac:dyDescent="0.25">
      <c r="A39" s="52"/>
      <c r="B39" s="95"/>
      <c r="C39" s="108"/>
      <c r="D39" s="108"/>
      <c r="E39" s="96"/>
      <c r="F39" s="111"/>
      <c r="G39" s="96"/>
      <c r="H39" s="52"/>
      <c r="I39" s="96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100"/>
    </row>
    <row r="40" spans="1:23" ht="23.1" customHeight="1" x14ac:dyDescent="0.25">
      <c r="A40" s="52"/>
      <c r="B40" s="95"/>
      <c r="C40" s="95"/>
      <c r="D40" s="95"/>
      <c r="E40" s="96"/>
      <c r="F40" s="97"/>
      <c r="G40" s="96"/>
      <c r="H40" s="52"/>
      <c r="I40" s="96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3" ht="23.1" customHeight="1" x14ac:dyDescent="0.25">
      <c r="A41" s="101"/>
      <c r="B41" s="102"/>
      <c r="C41" s="102"/>
      <c r="D41" s="102"/>
      <c r="E41" s="103"/>
      <c r="F41" s="104"/>
      <c r="G41" s="103"/>
      <c r="H41" s="101"/>
      <c r="I41" s="103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5"/>
      <c r="W41" s="105"/>
    </row>
    <row r="42" spans="1:23" ht="23.1" customHeight="1" x14ac:dyDescent="0.25">
      <c r="A42" s="52"/>
      <c r="B42" s="95"/>
      <c r="C42" s="95"/>
      <c r="D42" s="95"/>
      <c r="E42" s="96"/>
      <c r="F42" s="97"/>
      <c r="G42" s="96"/>
      <c r="H42" s="52"/>
      <c r="I42" s="96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1:23" ht="23.1" customHeight="1" x14ac:dyDescent="0.25">
      <c r="A43" s="52"/>
      <c r="B43" s="95"/>
      <c r="C43" s="95"/>
      <c r="D43" s="95"/>
      <c r="E43" s="96"/>
      <c r="F43" s="97"/>
      <c r="G43" s="96"/>
      <c r="H43" s="52"/>
      <c r="I43" s="96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1:23" ht="23.1" customHeight="1" x14ac:dyDescent="0.25">
      <c r="A44" s="52"/>
      <c r="B44" s="95"/>
      <c r="C44" s="95"/>
      <c r="D44" s="95"/>
      <c r="E44" s="96"/>
      <c r="F44" s="97"/>
      <c r="G44" s="96"/>
      <c r="H44" s="52"/>
      <c r="I44" s="96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3" ht="23.1" customHeight="1" x14ac:dyDescent="0.25">
      <c r="A45" s="52"/>
      <c r="B45" s="95"/>
      <c r="C45" s="95"/>
      <c r="D45" s="95"/>
      <c r="E45" s="96"/>
      <c r="F45" s="97"/>
      <c r="G45" s="96"/>
      <c r="H45" s="52"/>
      <c r="I45" s="96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3" ht="23.1" customHeight="1" x14ac:dyDescent="0.25">
      <c r="A46" s="52"/>
      <c r="B46" s="95"/>
      <c r="C46" s="95"/>
      <c r="D46" s="95"/>
      <c r="E46" s="96"/>
      <c r="F46" s="97"/>
      <c r="G46" s="96"/>
      <c r="H46" s="52"/>
      <c r="I46" s="96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1:23" ht="23.1" customHeight="1" x14ac:dyDescent="0.25">
      <c r="A47" s="52"/>
      <c r="B47" s="95"/>
      <c r="C47" s="95"/>
      <c r="D47" s="95"/>
      <c r="E47" s="96"/>
      <c r="F47" s="97"/>
      <c r="G47" s="96"/>
      <c r="H47" s="52"/>
      <c r="I47" s="96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1:23" ht="23.1" customHeight="1" x14ac:dyDescent="0.25">
      <c r="A48" s="52"/>
      <c r="B48" s="95"/>
      <c r="C48" s="95"/>
      <c r="D48" s="95"/>
      <c r="E48" s="96"/>
      <c r="F48" s="97"/>
      <c r="G48" s="96"/>
      <c r="H48" s="52"/>
      <c r="I48" s="96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23" ht="23.1" customHeight="1" x14ac:dyDescent="0.25">
      <c r="A49" s="52"/>
      <c r="B49" s="95"/>
      <c r="C49" s="95"/>
      <c r="D49" s="95"/>
      <c r="E49" s="96"/>
      <c r="F49" s="97"/>
      <c r="G49" s="96"/>
      <c r="H49" s="52"/>
      <c r="I49" s="96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1:23" ht="23.1" customHeight="1" x14ac:dyDescent="0.25">
      <c r="A50" s="52"/>
      <c r="B50" s="95"/>
      <c r="C50" s="95"/>
      <c r="D50" s="95"/>
      <c r="E50" s="96"/>
      <c r="F50" s="97"/>
      <c r="G50" s="96"/>
      <c r="H50" s="52"/>
      <c r="I50" s="96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</row>
    <row r="51" spans="1:23" ht="23.1" customHeight="1" x14ac:dyDescent="0.25">
      <c r="A51" s="52"/>
      <c r="B51" s="95"/>
      <c r="C51" s="95"/>
      <c r="D51" s="95"/>
      <c r="E51" s="96"/>
      <c r="F51" s="97"/>
      <c r="G51" s="96"/>
      <c r="H51" s="52"/>
      <c r="I51" s="96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98"/>
    </row>
    <row r="52" spans="1:23" ht="23.1" customHeight="1" x14ac:dyDescent="0.25">
      <c r="A52" s="52"/>
      <c r="B52" s="95"/>
      <c r="C52" s="95"/>
      <c r="D52" s="95"/>
      <c r="E52" s="96"/>
      <c r="F52" s="97"/>
      <c r="G52" s="96"/>
      <c r="H52" s="52"/>
      <c r="I52" s="96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98"/>
    </row>
    <row r="53" spans="1:23" ht="23.1" customHeight="1" x14ac:dyDescent="0.25">
      <c r="A53" s="52"/>
      <c r="B53" s="95"/>
      <c r="C53" s="95"/>
      <c r="D53" s="95"/>
      <c r="E53" s="96"/>
      <c r="F53" s="97"/>
      <c r="G53" s="96"/>
      <c r="H53" s="52"/>
      <c r="I53" s="96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98"/>
    </row>
    <row r="54" spans="1:23" ht="23.1" customHeight="1" x14ac:dyDescent="0.25">
      <c r="A54" s="52"/>
      <c r="B54" s="95"/>
      <c r="C54" s="95"/>
      <c r="D54" s="95"/>
      <c r="E54" s="96"/>
      <c r="F54" s="97"/>
      <c r="G54" s="96"/>
      <c r="H54" s="52"/>
      <c r="I54" s="96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</row>
    <row r="55" spans="1:23" s="34" customFormat="1" ht="23.1" customHeight="1" x14ac:dyDescent="0.25">
      <c r="A55" s="52"/>
      <c r="B55" s="95"/>
      <c r="C55" s="95"/>
      <c r="D55" s="95"/>
      <c r="E55" s="96"/>
      <c r="F55" s="97"/>
      <c r="G55" s="96"/>
      <c r="H55" s="52"/>
      <c r="I55" s="96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100"/>
      <c r="W55"/>
    </row>
    <row r="56" spans="1:23" ht="23.1" customHeight="1" x14ac:dyDescent="0.25">
      <c r="A56" s="52"/>
      <c r="B56" s="95"/>
      <c r="C56" s="95"/>
      <c r="D56" s="95"/>
      <c r="E56" s="96"/>
      <c r="F56" s="97"/>
      <c r="G56" s="96"/>
      <c r="H56" s="52"/>
      <c r="I56" s="96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107"/>
    </row>
    <row r="57" spans="1:23" ht="23.1" customHeight="1" x14ac:dyDescent="0.25">
      <c r="A57" s="52"/>
      <c r="B57" s="95"/>
      <c r="C57" s="95"/>
      <c r="D57" s="95"/>
      <c r="E57" s="96"/>
      <c r="F57" s="97"/>
      <c r="G57" s="96"/>
      <c r="H57" s="52"/>
      <c r="I57" s="96"/>
      <c r="J57" s="52"/>
      <c r="K57" s="52"/>
      <c r="L57" s="52"/>
      <c r="M57" s="52"/>
      <c r="N57" s="110"/>
      <c r="O57" s="52"/>
      <c r="P57" s="110"/>
      <c r="Q57" s="52"/>
      <c r="R57" s="110"/>
      <c r="S57" s="52"/>
      <c r="T57" s="52"/>
      <c r="U57" s="52"/>
    </row>
    <row r="58" spans="1:23" ht="23.1" customHeight="1" x14ac:dyDescent="0.25">
      <c r="A58" s="52"/>
      <c r="B58" s="95"/>
      <c r="C58" s="95"/>
      <c r="D58" s="95"/>
      <c r="E58" s="96"/>
      <c r="F58" s="97"/>
      <c r="G58" s="96"/>
      <c r="H58" s="52"/>
      <c r="I58" s="96"/>
      <c r="J58" s="52"/>
      <c r="K58" s="52"/>
      <c r="L58" s="52"/>
      <c r="M58" s="52"/>
      <c r="N58" s="110"/>
      <c r="O58" s="52"/>
      <c r="P58" s="110"/>
      <c r="Q58" s="52"/>
      <c r="R58" s="110"/>
      <c r="S58" s="52"/>
      <c r="T58" s="52"/>
      <c r="U58" s="52"/>
    </row>
    <row r="59" spans="1:23" ht="23.1" customHeight="1" x14ac:dyDescent="0.25">
      <c r="A59" s="52"/>
      <c r="B59" s="95"/>
      <c r="C59" s="95"/>
      <c r="D59" s="95"/>
      <c r="E59" s="96"/>
      <c r="F59" s="97"/>
      <c r="G59" s="96"/>
      <c r="H59" s="52"/>
      <c r="I59" s="96"/>
      <c r="J59" s="52"/>
      <c r="K59" s="52"/>
      <c r="L59" s="52"/>
      <c r="M59" s="52"/>
      <c r="N59" s="110"/>
      <c r="O59" s="52"/>
      <c r="P59" s="110"/>
      <c r="Q59" s="52"/>
      <c r="R59" s="110"/>
      <c r="S59" s="52"/>
      <c r="T59" s="52"/>
      <c r="U59" s="52"/>
    </row>
    <row r="60" spans="1:23" ht="23.1" customHeight="1" x14ac:dyDescent="0.25">
      <c r="A60" s="52"/>
      <c r="B60" s="95"/>
      <c r="C60" s="95"/>
      <c r="D60" s="95"/>
      <c r="E60" s="96"/>
      <c r="F60" s="97"/>
      <c r="G60" s="96"/>
      <c r="H60" s="52"/>
      <c r="I60" s="96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100"/>
    </row>
    <row r="61" spans="1:23" ht="23.1" customHeight="1" x14ac:dyDescent="0.25">
      <c r="A61" s="52"/>
      <c r="B61" s="95"/>
      <c r="C61" s="95"/>
      <c r="D61" s="95"/>
      <c r="E61" s="96"/>
      <c r="F61" s="97"/>
      <c r="G61" s="96"/>
      <c r="H61" s="52"/>
      <c r="I61" s="96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100"/>
    </row>
    <row r="62" spans="1:23" ht="23.1" customHeight="1" x14ac:dyDescent="0.25">
      <c r="A62" s="52"/>
      <c r="B62" s="95"/>
      <c r="C62" s="95"/>
      <c r="D62" s="95"/>
      <c r="E62" s="96"/>
      <c r="F62" s="97"/>
      <c r="G62" s="96"/>
      <c r="H62" s="52"/>
      <c r="I62" s="52"/>
      <c r="J62" s="52"/>
      <c r="K62" s="52"/>
      <c r="L62" s="52"/>
      <c r="M62" s="52"/>
      <c r="N62" s="51"/>
      <c r="O62" s="52"/>
      <c r="P62" s="52"/>
      <c r="Q62" s="52"/>
      <c r="R62" s="52"/>
      <c r="S62" s="52"/>
      <c r="T62" s="52"/>
      <c r="U62" s="52"/>
    </row>
    <row r="63" spans="1:23" ht="23.1" customHeight="1" x14ac:dyDescent="0.25">
      <c r="A63" s="101"/>
      <c r="B63" s="102"/>
      <c r="C63" s="102"/>
      <c r="D63" s="102"/>
      <c r="E63" s="103"/>
      <c r="F63" s="104"/>
      <c r="G63" s="103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12"/>
      <c r="W63" s="105"/>
    </row>
    <row r="64" spans="1:23" ht="23.1" customHeight="1" x14ac:dyDescent="0.25">
      <c r="A64" s="52"/>
      <c r="B64" s="95"/>
      <c r="C64" s="95"/>
      <c r="D64" s="95"/>
      <c r="E64" s="96"/>
      <c r="F64" s="97"/>
      <c r="G64" s="96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1:23" ht="23.1" customHeight="1" x14ac:dyDescent="0.25">
      <c r="A65" s="52"/>
      <c r="B65" s="95"/>
      <c r="C65" s="113"/>
      <c r="D65" s="95"/>
      <c r="E65" s="96"/>
      <c r="F65" s="97"/>
      <c r="G65" s="96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</row>
    <row r="66" spans="1:23" ht="23.1" customHeight="1" x14ac:dyDescent="0.25">
      <c r="A66" s="52"/>
      <c r="B66" s="95"/>
      <c r="C66" s="114"/>
      <c r="D66" s="115"/>
      <c r="E66" s="96"/>
      <c r="F66" s="97"/>
      <c r="G66" s="96"/>
      <c r="H66" s="52"/>
      <c r="I66" s="116"/>
      <c r="J66" s="116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100"/>
    </row>
    <row r="67" spans="1:23" ht="23.1" customHeight="1" x14ac:dyDescent="0.25">
      <c r="A67" s="52"/>
      <c r="B67" s="95"/>
      <c r="C67" s="114"/>
      <c r="D67" s="115"/>
      <c r="E67" s="96"/>
      <c r="F67" s="97"/>
      <c r="G67" s="96"/>
      <c r="H67" s="52"/>
      <c r="I67" s="116"/>
      <c r="J67" s="116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</row>
    <row r="68" spans="1:23" ht="23.1" customHeight="1" x14ac:dyDescent="0.25">
      <c r="A68" s="52"/>
      <c r="B68" s="95"/>
      <c r="C68" s="114"/>
      <c r="D68" s="115"/>
      <c r="E68" s="96"/>
      <c r="F68" s="97"/>
      <c r="G68" s="96"/>
      <c r="H68" s="52"/>
      <c r="I68" s="116"/>
      <c r="J68" s="116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100"/>
    </row>
    <row r="69" spans="1:23" ht="23.1" customHeight="1" x14ac:dyDescent="0.25">
      <c r="A69" s="52"/>
      <c r="B69" s="95"/>
      <c r="C69" s="114"/>
      <c r="D69" s="115"/>
      <c r="E69" s="96"/>
      <c r="F69" s="97"/>
      <c r="G69" s="96"/>
      <c r="H69" s="52"/>
      <c r="I69" s="116"/>
      <c r="J69" s="116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100"/>
    </row>
    <row r="70" spans="1:23" ht="23.1" customHeight="1" x14ac:dyDescent="0.25">
      <c r="A70" s="52"/>
      <c r="B70" s="95"/>
      <c r="C70" s="115"/>
      <c r="D70" s="115"/>
      <c r="E70" s="96"/>
      <c r="F70" s="97"/>
      <c r="G70" s="96"/>
      <c r="H70" s="52"/>
      <c r="I70" s="116"/>
      <c r="J70" s="116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3" ht="23.1" customHeight="1" x14ac:dyDescent="0.25">
      <c r="A71" s="52"/>
      <c r="B71" s="95"/>
      <c r="C71" s="115"/>
      <c r="D71" s="115"/>
      <c r="E71" s="96"/>
      <c r="F71" s="97"/>
      <c r="G71" s="96"/>
      <c r="H71" s="52"/>
      <c r="I71" s="116"/>
      <c r="J71" s="116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3" ht="23.1" customHeight="1" x14ac:dyDescent="0.25">
      <c r="A72" s="52"/>
      <c r="B72" s="95"/>
      <c r="C72" s="115"/>
      <c r="D72" s="115"/>
      <c r="E72" s="96"/>
      <c r="F72" s="97"/>
      <c r="G72" s="96"/>
      <c r="H72" s="52"/>
      <c r="I72" s="116"/>
      <c r="J72" s="116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3" ht="23.1" customHeight="1" x14ac:dyDescent="0.25">
      <c r="A73" s="52"/>
      <c r="B73" s="95"/>
      <c r="C73" s="117"/>
      <c r="D73" s="117"/>
      <c r="E73" s="96"/>
      <c r="F73" s="97"/>
      <c r="G73" s="96"/>
      <c r="H73" s="52"/>
      <c r="I73" s="118"/>
      <c r="J73" s="118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100"/>
    </row>
    <row r="74" spans="1:23" ht="23.1" customHeight="1" x14ac:dyDescent="0.25">
      <c r="A74" s="52"/>
      <c r="B74" s="95"/>
      <c r="C74" s="117"/>
      <c r="D74" s="117"/>
      <c r="E74" s="96"/>
      <c r="F74" s="97"/>
      <c r="G74" s="96"/>
      <c r="H74" s="52"/>
      <c r="I74" s="118"/>
      <c r="J74" s="118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3" ht="23.1" customHeight="1" x14ac:dyDescent="0.25">
      <c r="A75" s="52"/>
      <c r="B75" s="95"/>
      <c r="C75" s="117"/>
      <c r="D75" s="117"/>
      <c r="E75" s="96"/>
      <c r="F75" s="97"/>
      <c r="G75" s="96"/>
      <c r="H75" s="52"/>
      <c r="I75" s="119"/>
      <c r="J75" s="119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3" ht="23.1" customHeight="1" x14ac:dyDescent="0.25">
      <c r="A76" s="101"/>
      <c r="B76" s="102"/>
      <c r="C76" s="120"/>
      <c r="D76" s="120"/>
      <c r="E76" s="103"/>
      <c r="F76" s="104"/>
      <c r="G76" s="103"/>
      <c r="H76" s="101"/>
      <c r="I76" s="121"/>
      <c r="J76" s="12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5"/>
      <c r="W76" s="105"/>
    </row>
    <row r="77" spans="1:23" ht="23.1" customHeight="1" x14ac:dyDescent="0.25">
      <c r="A77" s="52"/>
      <c r="B77" s="95"/>
      <c r="C77" s="117"/>
      <c r="D77" s="117"/>
      <c r="E77" s="96"/>
      <c r="F77" s="97"/>
      <c r="G77" s="96"/>
      <c r="H77" s="52"/>
      <c r="I77" s="118"/>
      <c r="J77" s="118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3" ht="23.1" customHeight="1" x14ac:dyDescent="0.25">
      <c r="A78" s="52"/>
      <c r="B78" s="95"/>
      <c r="C78" s="117"/>
      <c r="D78" s="117"/>
      <c r="E78" s="96"/>
      <c r="F78" s="97"/>
      <c r="G78" s="96"/>
      <c r="H78" s="52"/>
      <c r="I78" s="118"/>
      <c r="J78" s="118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100"/>
    </row>
    <row r="79" spans="1:23" ht="23.1" customHeight="1" x14ac:dyDescent="0.25">
      <c r="A79" s="52"/>
      <c r="B79" s="95"/>
      <c r="C79" s="117"/>
      <c r="D79" s="117"/>
      <c r="E79" s="96"/>
      <c r="F79" s="97"/>
      <c r="G79" s="96"/>
      <c r="H79" s="52"/>
      <c r="I79" s="118"/>
      <c r="J79" s="118"/>
      <c r="K79" s="116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100"/>
    </row>
    <row r="80" spans="1:23" ht="23.1" customHeight="1" x14ac:dyDescent="0.25">
      <c r="A80" s="52"/>
      <c r="B80" s="95"/>
      <c r="C80" s="117"/>
      <c r="D80" s="117"/>
      <c r="E80" s="96"/>
      <c r="F80" s="97"/>
      <c r="G80" s="96"/>
      <c r="H80" s="52"/>
      <c r="I80" s="118"/>
      <c r="J80" s="118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107"/>
    </row>
    <row r="81" spans="1:23" ht="23.1" customHeight="1" x14ac:dyDescent="0.25">
      <c r="A81" s="52"/>
      <c r="B81" s="95"/>
      <c r="C81" s="117"/>
      <c r="D81" s="117"/>
      <c r="E81" s="96"/>
      <c r="F81" s="97"/>
      <c r="G81" s="96"/>
      <c r="H81" s="52"/>
      <c r="I81" s="118"/>
      <c r="J81" s="118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107"/>
    </row>
    <row r="82" spans="1:23" ht="23.1" customHeight="1" x14ac:dyDescent="0.25">
      <c r="A82" s="52"/>
      <c r="B82" s="95"/>
      <c r="C82" s="117"/>
      <c r="D82" s="117"/>
      <c r="E82" s="96"/>
      <c r="F82" s="97"/>
      <c r="G82" s="96"/>
      <c r="H82" s="52"/>
      <c r="I82" s="118"/>
      <c r="J82" s="118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107"/>
    </row>
    <row r="83" spans="1:23" ht="23.1" customHeight="1" x14ac:dyDescent="0.25">
      <c r="A83" s="52"/>
      <c r="B83" s="95"/>
      <c r="C83" s="117"/>
      <c r="D83" s="117"/>
      <c r="E83" s="96"/>
      <c r="F83" s="97"/>
      <c r="G83" s="96"/>
      <c r="H83" s="52"/>
      <c r="I83" s="118"/>
      <c r="J83" s="118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107"/>
    </row>
    <row r="84" spans="1:23" ht="23.1" customHeight="1" x14ac:dyDescent="0.25">
      <c r="A84" s="52"/>
      <c r="B84" s="95"/>
      <c r="C84" s="117"/>
      <c r="D84" s="117"/>
      <c r="E84" s="96"/>
      <c r="F84" s="97"/>
      <c r="G84" s="96"/>
      <c r="H84" s="52"/>
      <c r="I84" s="118"/>
      <c r="J84" s="118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107"/>
    </row>
    <row r="85" spans="1:23" ht="23.1" customHeight="1" x14ac:dyDescent="0.25">
      <c r="A85" s="52"/>
      <c r="B85" s="95"/>
      <c r="C85" s="117"/>
      <c r="D85" s="117"/>
      <c r="E85" s="96"/>
      <c r="F85" s="97"/>
      <c r="G85" s="96"/>
      <c r="H85" s="52"/>
      <c r="I85" s="118"/>
      <c r="J85" s="118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107"/>
    </row>
    <row r="86" spans="1:23" ht="23.1" customHeight="1" x14ac:dyDescent="0.25">
      <c r="A86" s="52"/>
      <c r="B86" s="95"/>
      <c r="C86" s="117"/>
      <c r="D86" s="117"/>
      <c r="E86" s="96"/>
      <c r="F86" s="97"/>
      <c r="G86" s="96"/>
      <c r="H86" s="52"/>
      <c r="I86" s="118"/>
      <c r="J86" s="118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107"/>
    </row>
    <row r="87" spans="1:23" ht="23.1" customHeight="1" x14ac:dyDescent="0.25">
      <c r="A87" s="52"/>
      <c r="B87" s="95"/>
      <c r="C87" s="117"/>
      <c r="D87" s="117"/>
      <c r="E87" s="96"/>
      <c r="F87" s="97"/>
      <c r="G87" s="96"/>
      <c r="H87" s="52"/>
      <c r="I87" s="118"/>
      <c r="J87" s="118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107"/>
    </row>
    <row r="88" spans="1:23" ht="23.1" customHeight="1" x14ac:dyDescent="0.25">
      <c r="A88" s="101"/>
      <c r="B88" s="102"/>
      <c r="C88" s="120"/>
      <c r="D88" s="120"/>
      <c r="E88" s="103"/>
      <c r="F88" s="104"/>
      <c r="G88" s="103"/>
      <c r="H88" s="101"/>
      <c r="I88" s="121"/>
      <c r="J88" s="12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22"/>
      <c r="W88" s="105"/>
    </row>
    <row r="89" spans="1:23" ht="23.1" customHeight="1" x14ac:dyDescent="0.25">
      <c r="A89" s="52"/>
      <c r="B89" s="95"/>
      <c r="C89" s="117"/>
      <c r="D89" s="117"/>
      <c r="E89" s="96"/>
      <c r="F89" s="97"/>
      <c r="G89" s="96"/>
      <c r="H89" s="52"/>
      <c r="I89" s="118"/>
      <c r="J89" s="118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107"/>
    </row>
    <row r="90" spans="1:23" ht="23.1" customHeight="1" x14ac:dyDescent="0.25">
      <c r="A90" s="52"/>
      <c r="B90" s="95"/>
      <c r="C90" s="117"/>
      <c r="D90" s="117"/>
      <c r="E90" s="96"/>
      <c r="F90" s="97"/>
      <c r="G90" s="96"/>
      <c r="H90" s="52"/>
      <c r="I90" s="118"/>
      <c r="J90" s="118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107"/>
    </row>
    <row r="91" spans="1:23" ht="23.1" customHeight="1" x14ac:dyDescent="0.25">
      <c r="A91" s="52"/>
      <c r="B91" s="95"/>
      <c r="C91" s="117"/>
      <c r="D91" s="117"/>
      <c r="E91" s="96"/>
      <c r="F91" s="97"/>
      <c r="G91" s="96"/>
      <c r="H91" s="52"/>
      <c r="I91" s="118"/>
      <c r="J91" s="118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107"/>
    </row>
    <row r="92" spans="1:23" ht="23.1" customHeight="1" x14ac:dyDescent="0.25">
      <c r="A92" s="52"/>
      <c r="B92" s="95"/>
      <c r="C92" s="117"/>
      <c r="D92" s="117"/>
      <c r="E92" s="96"/>
      <c r="F92" s="97"/>
      <c r="G92" s="96"/>
      <c r="H92" s="52"/>
      <c r="I92" s="118"/>
      <c r="J92" s="118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107"/>
    </row>
    <row r="93" spans="1:23" s="105" customFormat="1" ht="23.1" customHeight="1" x14ac:dyDescent="0.25">
      <c r="A93" s="101"/>
      <c r="B93" s="102"/>
      <c r="C93" s="120"/>
      <c r="D93" s="120"/>
      <c r="E93" s="103"/>
      <c r="F93" s="104"/>
      <c r="G93" s="103"/>
      <c r="H93" s="101"/>
      <c r="I93" s="121"/>
      <c r="J93" s="12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22"/>
      <c r="W93" s="122"/>
    </row>
    <row r="94" spans="1:23" ht="23.1" customHeight="1" x14ac:dyDescent="0.25">
      <c r="A94" s="52"/>
      <c r="B94" s="95"/>
      <c r="C94" s="123"/>
      <c r="D94" s="95"/>
      <c r="E94" s="124"/>
      <c r="F94" s="97"/>
      <c r="G94" s="124"/>
      <c r="H94" s="125"/>
      <c r="I94" s="52"/>
      <c r="J94" s="52"/>
      <c r="K94" s="125"/>
      <c r="L94" s="52"/>
      <c r="M94" s="125"/>
      <c r="N94" s="125"/>
      <c r="O94" s="125"/>
      <c r="P94" s="125"/>
      <c r="Q94" s="125"/>
      <c r="R94" s="125"/>
      <c r="S94" s="52"/>
      <c r="T94" s="52"/>
      <c r="U94" s="52"/>
    </row>
    <row r="95" spans="1:23" ht="23.1" customHeight="1" x14ac:dyDescent="0.25">
      <c r="A95" s="101"/>
      <c r="B95" s="102"/>
      <c r="C95" s="102"/>
      <c r="D95" s="102"/>
      <c r="E95" s="103"/>
      <c r="F95" s="104"/>
      <c r="G95" s="103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12"/>
      <c r="W95" s="105"/>
    </row>
    <row r="96" spans="1:23" ht="23.1" customHeight="1" x14ac:dyDescent="0.25">
      <c r="A96" s="52"/>
      <c r="B96" s="95"/>
      <c r="C96" s="123"/>
      <c r="D96" s="95"/>
      <c r="E96" s="124"/>
      <c r="F96" s="97"/>
      <c r="G96" s="124"/>
      <c r="H96" s="125"/>
      <c r="I96" s="52"/>
      <c r="J96" s="52"/>
      <c r="K96" s="125"/>
      <c r="L96" s="52"/>
      <c r="M96" s="125"/>
      <c r="N96" s="125"/>
      <c r="O96" s="125"/>
      <c r="P96" s="125"/>
      <c r="Q96" s="125"/>
      <c r="R96" s="125"/>
      <c r="S96" s="52"/>
      <c r="T96" s="52"/>
      <c r="U96" s="52"/>
    </row>
    <row r="97" spans="1:23" ht="23.1" customHeight="1" x14ac:dyDescent="0.25">
      <c r="A97" s="52"/>
      <c r="B97" s="95"/>
      <c r="C97" s="123"/>
      <c r="D97" s="95"/>
      <c r="E97" s="124"/>
      <c r="F97" s="97"/>
      <c r="G97" s="124"/>
      <c r="H97" s="125"/>
      <c r="I97" s="52"/>
      <c r="J97" s="52"/>
      <c r="K97" s="125"/>
      <c r="L97" s="52"/>
      <c r="M97" s="125"/>
      <c r="N97" s="125"/>
      <c r="O97" s="125"/>
      <c r="P97" s="125"/>
      <c r="Q97" s="125"/>
      <c r="R97" s="125"/>
      <c r="S97" s="52"/>
      <c r="T97" s="52"/>
      <c r="U97" s="52"/>
    </row>
    <row r="98" spans="1:23" ht="23.1" customHeight="1" x14ac:dyDescent="0.25">
      <c r="A98" s="52"/>
      <c r="B98" s="95"/>
      <c r="C98" s="123"/>
      <c r="D98" s="95"/>
      <c r="E98" s="124"/>
      <c r="F98" s="97"/>
      <c r="G98" s="124"/>
      <c r="H98" s="125"/>
      <c r="I98" s="52"/>
      <c r="J98" s="52"/>
      <c r="K98" s="125"/>
      <c r="L98" s="52"/>
      <c r="M98" s="125"/>
      <c r="N98" s="125"/>
      <c r="O98" s="125"/>
      <c r="P98" s="125"/>
      <c r="Q98" s="125"/>
      <c r="R98" s="125"/>
      <c r="S98" s="52"/>
      <c r="T98" s="52"/>
      <c r="U98" s="52"/>
    </row>
    <row r="99" spans="1:23" ht="23.1" customHeight="1" x14ac:dyDescent="0.25">
      <c r="A99" s="52"/>
      <c r="B99" s="95"/>
      <c r="C99" s="123"/>
      <c r="D99" s="95"/>
      <c r="E99" s="124"/>
      <c r="F99" s="97"/>
      <c r="G99" s="124"/>
      <c r="H99" s="125"/>
      <c r="I99" s="52"/>
      <c r="J99" s="52"/>
      <c r="K99" s="125"/>
      <c r="L99" s="52"/>
      <c r="M99" s="125"/>
      <c r="N99" s="125"/>
      <c r="O99" s="125"/>
      <c r="P99" s="125"/>
      <c r="Q99" s="125"/>
      <c r="R99" s="125"/>
      <c r="S99" s="52"/>
      <c r="T99" s="52"/>
      <c r="U99" s="52"/>
    </row>
    <row r="100" spans="1:23" ht="23.1" customHeight="1" x14ac:dyDescent="0.25">
      <c r="A100" s="52"/>
      <c r="B100" s="95"/>
      <c r="C100" s="123"/>
      <c r="D100" s="95"/>
      <c r="E100" s="124"/>
      <c r="F100" s="97"/>
      <c r="G100" s="124"/>
      <c r="H100" s="125"/>
      <c r="I100" s="52"/>
      <c r="J100" s="52"/>
      <c r="K100" s="125"/>
      <c r="L100" s="52"/>
      <c r="M100" s="125"/>
      <c r="N100" s="125"/>
      <c r="O100" s="125"/>
      <c r="P100" s="125"/>
      <c r="Q100" s="125"/>
      <c r="R100" s="125"/>
      <c r="S100" s="52"/>
      <c r="T100" s="52"/>
      <c r="U100" s="52"/>
      <c r="V100" s="100"/>
    </row>
    <row r="101" spans="1:23" ht="23.1" customHeight="1" x14ac:dyDescent="0.25">
      <c r="A101" s="52"/>
      <c r="B101" s="95"/>
      <c r="C101" s="123"/>
      <c r="D101" s="95"/>
      <c r="E101" s="124"/>
      <c r="F101" s="97"/>
      <c r="G101" s="124"/>
      <c r="H101" s="125"/>
      <c r="I101" s="52"/>
      <c r="J101" s="52"/>
      <c r="K101" s="125"/>
      <c r="L101" s="52"/>
      <c r="M101" s="125"/>
      <c r="N101" s="125"/>
      <c r="O101" s="125"/>
      <c r="P101" s="125"/>
      <c r="Q101" s="125"/>
      <c r="R101" s="125"/>
      <c r="S101" s="52"/>
      <c r="T101" s="52"/>
      <c r="U101" s="52"/>
    </row>
    <row r="102" spans="1:23" ht="23.1" customHeight="1" x14ac:dyDescent="0.25">
      <c r="A102" s="101"/>
      <c r="B102" s="102"/>
      <c r="C102" s="102"/>
      <c r="D102" s="102"/>
      <c r="E102" s="103"/>
      <c r="F102" s="104"/>
      <c r="G102" s="103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12"/>
      <c r="W102" s="105"/>
    </row>
    <row r="103" spans="1:23" ht="23.1" customHeight="1" x14ac:dyDescent="0.25">
      <c r="A103" s="52"/>
      <c r="B103" s="95"/>
      <c r="C103" s="123"/>
      <c r="D103" s="95"/>
      <c r="E103" s="124"/>
      <c r="F103" s="97"/>
      <c r="G103" s="124"/>
      <c r="H103" s="125"/>
      <c r="I103" s="52"/>
      <c r="J103" s="52"/>
      <c r="K103" s="125"/>
      <c r="L103" s="52"/>
      <c r="M103" s="125"/>
      <c r="N103" s="125"/>
      <c r="O103" s="125"/>
      <c r="P103" s="125"/>
      <c r="Q103" s="125"/>
      <c r="R103" s="125"/>
      <c r="S103" s="52"/>
      <c r="T103" s="52"/>
      <c r="U103" s="52"/>
      <c r="V103" s="100"/>
    </row>
    <row r="104" spans="1:23" ht="23.1" customHeight="1" x14ac:dyDescent="0.25">
      <c r="A104" s="52"/>
      <c r="B104" s="95"/>
      <c r="C104" s="95"/>
      <c r="D104" s="95"/>
      <c r="E104" s="52"/>
      <c r="F104" s="126"/>
      <c r="G104" s="52"/>
      <c r="H104" s="127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98"/>
    </row>
    <row r="105" spans="1:23" ht="23.1" customHeight="1" x14ac:dyDescent="0.25">
      <c r="A105" s="52"/>
      <c r="B105" s="95"/>
      <c r="C105" s="95"/>
      <c r="D105" s="95"/>
      <c r="E105" s="52"/>
      <c r="F105" s="126"/>
      <c r="G105" s="52"/>
      <c r="H105" s="127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3" ht="23.1" customHeight="1" x14ac:dyDescent="0.25">
      <c r="A106" s="52"/>
      <c r="B106" s="95"/>
      <c r="C106" s="95"/>
      <c r="D106" s="95"/>
      <c r="E106" s="52"/>
      <c r="F106" s="126"/>
      <c r="G106" s="52"/>
      <c r="H106" s="127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3" ht="23.1" customHeight="1" x14ac:dyDescent="0.25">
      <c r="A107" s="101"/>
      <c r="B107" s="102"/>
      <c r="C107" s="120"/>
      <c r="D107" s="102"/>
      <c r="E107" s="101"/>
      <c r="F107" s="128"/>
      <c r="G107" s="129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30"/>
      <c r="T107" s="101"/>
      <c r="U107" s="101"/>
      <c r="V107" s="112"/>
      <c r="W107" s="112"/>
    </row>
    <row r="108" spans="1:23" ht="23.1" customHeight="1" x14ac:dyDescent="0.25">
      <c r="A108" s="52"/>
      <c r="B108" s="95"/>
      <c r="C108" s="113"/>
      <c r="D108" s="95"/>
      <c r="E108" s="52"/>
      <c r="F108" s="126"/>
      <c r="G108" s="52"/>
      <c r="H108" s="127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100"/>
    </row>
    <row r="109" spans="1:23" ht="41.25" customHeight="1" x14ac:dyDescent="0.25">
      <c r="A109" s="52"/>
      <c r="B109" s="95"/>
      <c r="C109" s="113"/>
      <c r="D109" s="95"/>
      <c r="E109" s="52"/>
      <c r="F109" s="126"/>
      <c r="G109" s="52"/>
      <c r="H109" s="127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127"/>
      <c r="T109" s="52"/>
      <c r="U109" s="52"/>
    </row>
    <row r="110" spans="1:23" ht="23.1" customHeight="1" x14ac:dyDescent="0.25">
      <c r="A110" s="52"/>
      <c r="B110" s="95"/>
      <c r="C110" s="113"/>
      <c r="D110" s="95"/>
      <c r="E110" s="52"/>
      <c r="F110" s="126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100"/>
    </row>
    <row r="111" spans="1:23" ht="23.1" customHeight="1" x14ac:dyDescent="0.25">
      <c r="A111" s="52"/>
      <c r="B111" s="95"/>
      <c r="C111" s="113"/>
      <c r="D111" s="95"/>
      <c r="E111" s="52"/>
      <c r="F111" s="126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3" ht="23.1" customHeight="1" x14ac:dyDescent="0.25">
      <c r="A112" s="52"/>
      <c r="B112" s="95"/>
      <c r="C112" s="113"/>
      <c r="D112" s="95"/>
      <c r="E112" s="52"/>
      <c r="F112" s="126"/>
      <c r="G112" s="52"/>
      <c r="H112" s="127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100"/>
    </row>
    <row r="113" spans="1:23" ht="23.1" customHeight="1" x14ac:dyDescent="0.25">
      <c r="A113" s="52"/>
      <c r="B113" s="95"/>
      <c r="C113" s="113"/>
      <c r="D113" s="95"/>
      <c r="E113" s="52"/>
      <c r="F113" s="126"/>
      <c r="G113" s="52"/>
      <c r="H113" s="127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3" ht="23.1" customHeight="1" x14ac:dyDescent="0.25">
      <c r="A114" s="101"/>
      <c r="B114" s="102"/>
      <c r="C114" s="120"/>
      <c r="D114" s="102"/>
      <c r="E114" s="101"/>
      <c r="F114" s="128"/>
      <c r="G114" s="101"/>
      <c r="H114" s="130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12"/>
      <c r="W114" s="112"/>
    </row>
    <row r="115" spans="1:23" ht="23.1" customHeight="1" x14ac:dyDescent="0.25">
      <c r="A115" s="52"/>
      <c r="B115" s="95"/>
      <c r="C115" s="113"/>
      <c r="D115" s="95"/>
      <c r="E115" s="52"/>
      <c r="F115" s="126"/>
      <c r="G115" s="52"/>
      <c r="H115" s="127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100"/>
    </row>
    <row r="116" spans="1:23" ht="23.1" customHeight="1" x14ac:dyDescent="0.25">
      <c r="A116" s="52"/>
      <c r="B116" s="95"/>
      <c r="C116" s="95"/>
      <c r="D116" s="95"/>
      <c r="E116" s="52"/>
      <c r="F116" s="126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3" ht="23.1" customHeight="1" x14ac:dyDescent="0.25">
      <c r="A117" s="52"/>
      <c r="B117" s="95"/>
      <c r="C117" s="95"/>
      <c r="D117" s="95"/>
      <c r="E117" s="52"/>
      <c r="F117" s="126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100"/>
    </row>
    <row r="118" spans="1:23" ht="23.1" customHeight="1" x14ac:dyDescent="0.25">
      <c r="A118" s="52"/>
      <c r="B118" s="95"/>
      <c r="C118" s="95"/>
      <c r="D118" s="95"/>
      <c r="E118" s="52"/>
      <c r="F118" s="126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100"/>
    </row>
    <row r="119" spans="1:23" ht="23.1" customHeight="1" x14ac:dyDescent="0.25">
      <c r="A119" s="52"/>
      <c r="B119" s="95"/>
      <c r="C119" s="113"/>
      <c r="D119" s="113"/>
      <c r="E119" s="52"/>
      <c r="F119" s="126"/>
      <c r="G119" s="52"/>
      <c r="H119" s="52"/>
      <c r="I119" s="131"/>
      <c r="J119" s="131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3" ht="23.1" customHeight="1" x14ac:dyDescent="0.25">
      <c r="A120" s="52"/>
      <c r="B120" s="95"/>
      <c r="C120" s="113"/>
      <c r="D120" s="113"/>
      <c r="E120" s="52"/>
      <c r="F120" s="126"/>
      <c r="G120" s="52"/>
      <c r="H120" s="52"/>
      <c r="I120" s="131"/>
      <c r="J120" s="131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3" ht="23.1" customHeight="1" x14ac:dyDescent="0.25">
      <c r="A121" s="52"/>
      <c r="B121" s="95"/>
      <c r="C121" s="113"/>
      <c r="D121" s="113"/>
      <c r="E121" s="52"/>
      <c r="F121" s="126"/>
      <c r="G121" s="52"/>
      <c r="H121" s="52"/>
      <c r="I121" s="131"/>
      <c r="J121" s="131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100"/>
    </row>
    <row r="122" spans="1:23" ht="23.1" customHeight="1" x14ac:dyDescent="0.25">
      <c r="A122" s="52"/>
      <c r="B122" s="95"/>
      <c r="C122" s="113"/>
      <c r="D122" s="113"/>
      <c r="E122" s="52"/>
      <c r="F122" s="126"/>
      <c r="G122" s="52"/>
      <c r="H122" s="52"/>
      <c r="I122" s="131"/>
      <c r="J122" s="131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107"/>
    </row>
    <row r="123" spans="1:23" ht="23.1" customHeight="1" x14ac:dyDescent="0.25">
      <c r="A123" s="52"/>
      <c r="B123" s="95"/>
      <c r="C123" s="113"/>
      <c r="D123" s="113"/>
      <c r="E123" s="52"/>
      <c r="F123" s="126"/>
      <c r="G123" s="52"/>
      <c r="H123" s="52"/>
      <c r="I123" s="131"/>
      <c r="J123" s="131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107"/>
    </row>
    <row r="124" spans="1:23" ht="23.1" customHeight="1" x14ac:dyDescent="0.25">
      <c r="A124" s="52"/>
      <c r="B124" s="95"/>
      <c r="C124" s="113"/>
      <c r="D124" s="113"/>
      <c r="E124" s="52"/>
      <c r="F124" s="126"/>
      <c r="G124" s="52"/>
      <c r="H124" s="52"/>
      <c r="I124" s="131"/>
      <c r="J124" s="131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3" ht="23.1" customHeight="1" x14ac:dyDescent="0.25">
      <c r="A125" s="52"/>
      <c r="B125" s="95"/>
      <c r="C125" s="113"/>
      <c r="D125" s="113"/>
      <c r="E125" s="52"/>
      <c r="F125" s="126"/>
      <c r="G125" s="52"/>
      <c r="H125" s="52"/>
      <c r="I125" s="131"/>
      <c r="J125" s="131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100"/>
    </row>
    <row r="126" spans="1:23" ht="23.1" customHeight="1" x14ac:dyDescent="0.25">
      <c r="A126" s="52"/>
      <c r="B126" s="95"/>
      <c r="C126" s="113"/>
      <c r="D126" s="113"/>
      <c r="E126" s="52"/>
      <c r="F126" s="126"/>
      <c r="G126" s="52"/>
      <c r="H126" s="52"/>
      <c r="I126" s="131"/>
      <c r="J126" s="131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3" ht="23.1" customHeight="1" x14ac:dyDescent="0.25">
      <c r="A127" s="52"/>
      <c r="B127" s="95"/>
      <c r="C127" s="113"/>
      <c r="D127" s="113"/>
      <c r="E127" s="52"/>
      <c r="F127" s="126"/>
      <c r="G127" s="52"/>
      <c r="H127" s="52"/>
      <c r="I127" s="131"/>
      <c r="J127" s="131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100"/>
    </row>
    <row r="128" spans="1:23" ht="23.1" customHeight="1" x14ac:dyDescent="0.25">
      <c r="A128" s="52"/>
      <c r="B128" s="95"/>
      <c r="C128" s="113"/>
      <c r="D128" s="113"/>
      <c r="E128" s="52"/>
      <c r="F128" s="126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107"/>
    </row>
    <row r="129" spans="1:23" ht="23.1" customHeight="1" x14ac:dyDescent="0.25">
      <c r="A129" s="52"/>
      <c r="B129" s="95"/>
      <c r="C129" s="113"/>
      <c r="D129" s="113"/>
      <c r="E129" s="52"/>
      <c r="F129" s="126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107"/>
    </row>
    <row r="130" spans="1:23" ht="23.1" customHeight="1" x14ac:dyDescent="0.25">
      <c r="A130" s="52"/>
      <c r="B130" s="95"/>
      <c r="C130" s="113"/>
      <c r="D130" s="113"/>
      <c r="E130" s="52"/>
      <c r="F130" s="126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3" ht="23.1" customHeight="1" x14ac:dyDescent="0.25">
      <c r="A131" s="52"/>
      <c r="B131" s="95"/>
      <c r="C131" s="113"/>
      <c r="D131" s="113"/>
      <c r="E131" s="52"/>
      <c r="F131" s="126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3" ht="23.1" customHeight="1" x14ac:dyDescent="0.25">
      <c r="A132" s="52"/>
      <c r="B132" s="95"/>
      <c r="C132" s="113"/>
      <c r="D132" s="113"/>
      <c r="E132" s="52"/>
      <c r="F132" s="126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100"/>
    </row>
    <row r="133" spans="1:23" ht="23.1" customHeight="1" x14ac:dyDescent="0.25">
      <c r="A133" s="52"/>
      <c r="B133" s="95"/>
      <c r="C133" s="113"/>
      <c r="D133" s="113"/>
      <c r="E133" s="52"/>
      <c r="F133" s="126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107"/>
    </row>
    <row r="134" spans="1:23" ht="23.1" customHeight="1" x14ac:dyDescent="0.25">
      <c r="A134" s="52"/>
      <c r="B134" s="95"/>
      <c r="C134" s="113"/>
      <c r="D134" s="113"/>
      <c r="E134" s="52"/>
      <c r="F134" s="126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3" ht="23.1" customHeight="1" x14ac:dyDescent="0.25">
      <c r="A135" s="101"/>
      <c r="B135" s="102"/>
      <c r="C135" s="102"/>
      <c r="D135" s="102"/>
      <c r="E135" s="101"/>
      <c r="F135" s="128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12"/>
      <c r="W135" s="105"/>
    </row>
    <row r="136" spans="1:23" ht="23.1" customHeight="1" x14ac:dyDescent="0.25">
      <c r="A136" s="101"/>
      <c r="B136" s="102"/>
      <c r="C136" s="102"/>
      <c r="D136" s="102"/>
      <c r="E136" s="101"/>
      <c r="F136" s="128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30"/>
      <c r="T136" s="101"/>
      <c r="U136" s="101"/>
      <c r="V136" s="112"/>
      <c r="W136" s="112"/>
    </row>
    <row r="137" spans="1:23" ht="23.1" customHeight="1" x14ac:dyDescent="0.25">
      <c r="A137" s="52"/>
      <c r="B137" s="95"/>
      <c r="C137" s="95"/>
      <c r="D137" s="95"/>
      <c r="E137" s="52"/>
      <c r="F137" s="126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3" ht="23.1" customHeight="1" x14ac:dyDescent="0.25">
      <c r="A138" s="52"/>
      <c r="B138" s="95"/>
      <c r="C138" s="113"/>
      <c r="D138" s="95"/>
      <c r="E138" s="52"/>
      <c r="F138" s="126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100"/>
    </row>
    <row r="139" spans="1:23" ht="23.1" customHeight="1" x14ac:dyDescent="0.25">
      <c r="A139" s="52"/>
      <c r="B139" s="95"/>
      <c r="C139" s="113"/>
      <c r="D139" s="95"/>
      <c r="E139" s="52"/>
      <c r="F139" s="126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107"/>
    </row>
    <row r="140" spans="1:23" ht="23.1" customHeight="1" x14ac:dyDescent="0.25">
      <c r="A140" s="52"/>
      <c r="B140" s="95"/>
      <c r="C140" s="113"/>
      <c r="D140" s="95"/>
      <c r="E140" s="52"/>
      <c r="F140" s="126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107"/>
    </row>
    <row r="141" spans="1:23" ht="23.1" customHeight="1" x14ac:dyDescent="0.25">
      <c r="A141" s="52"/>
      <c r="B141" s="95"/>
      <c r="C141" s="95"/>
      <c r="D141" s="95"/>
      <c r="E141" s="52"/>
      <c r="F141" s="126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3" ht="23.1" customHeight="1" x14ac:dyDescent="0.25">
      <c r="A142" s="52"/>
      <c r="B142" s="95"/>
      <c r="C142" s="95"/>
      <c r="D142" s="95"/>
      <c r="E142" s="52"/>
      <c r="F142" s="126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98"/>
    </row>
    <row r="143" spans="1:23" ht="23.1" customHeight="1" x14ac:dyDescent="0.25">
      <c r="A143" s="52"/>
      <c r="B143" s="95"/>
      <c r="C143" s="95"/>
      <c r="D143" s="95"/>
      <c r="E143" s="52"/>
      <c r="F143" s="126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98"/>
    </row>
    <row r="144" spans="1:23" ht="23.1" customHeight="1" x14ac:dyDescent="0.25">
      <c r="A144" s="52"/>
      <c r="B144" s="95"/>
      <c r="C144" s="113"/>
      <c r="D144" s="95"/>
      <c r="E144" s="52"/>
      <c r="F144" s="126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98"/>
    </row>
    <row r="145" spans="1:22" ht="23.1" customHeight="1" x14ac:dyDescent="0.25">
      <c r="A145" s="52"/>
      <c r="B145" s="95"/>
      <c r="C145" s="113"/>
      <c r="D145" s="95"/>
      <c r="E145" s="52"/>
      <c r="F145" s="126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132"/>
    </row>
    <row r="146" spans="1:22" ht="23.1" customHeight="1" x14ac:dyDescent="0.25">
      <c r="A146" s="52"/>
      <c r="B146" s="95"/>
      <c r="C146" s="113"/>
      <c r="D146" s="95"/>
      <c r="E146" s="52"/>
      <c r="F146" s="126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132"/>
    </row>
    <row r="147" spans="1:22" ht="23.1" customHeight="1" x14ac:dyDescent="0.25">
      <c r="A147" s="52"/>
      <c r="B147" s="95"/>
      <c r="C147" s="113"/>
      <c r="D147" s="95"/>
      <c r="E147" s="52"/>
      <c r="F147" s="126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132"/>
    </row>
    <row r="148" spans="1:22" ht="23.1" customHeight="1" x14ac:dyDescent="0.25">
      <c r="A148" s="52"/>
      <c r="B148" s="95"/>
      <c r="C148" s="113"/>
      <c r="D148" s="95"/>
      <c r="E148" s="52"/>
      <c r="F148" s="126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2" ht="23.1" customHeight="1" x14ac:dyDescent="0.25">
      <c r="A149" s="52"/>
      <c r="B149" s="95"/>
      <c r="C149" s="113"/>
      <c r="D149" s="95"/>
      <c r="E149" s="52"/>
      <c r="F149" s="126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2" ht="23.1" customHeight="1" x14ac:dyDescent="0.25">
      <c r="A150" s="52"/>
      <c r="B150" s="95"/>
      <c r="C150" s="113"/>
      <c r="D150" s="95"/>
      <c r="E150" s="52"/>
      <c r="F150" s="126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2" ht="23.1" customHeight="1" x14ac:dyDescent="0.25">
      <c r="A151" s="52"/>
      <c r="B151" s="95"/>
      <c r="C151" s="114"/>
      <c r="D151" s="115"/>
      <c r="E151" s="52"/>
      <c r="F151" s="126"/>
      <c r="G151" s="52"/>
      <c r="H151" s="52"/>
      <c r="I151" s="116"/>
      <c r="J151" s="116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98"/>
    </row>
    <row r="152" spans="1:22" ht="23.1" customHeight="1" x14ac:dyDescent="0.25">
      <c r="A152" s="52"/>
      <c r="B152" s="95"/>
      <c r="C152" s="115"/>
      <c r="D152" s="115"/>
      <c r="E152" s="52"/>
      <c r="F152" s="126"/>
      <c r="G152" s="52"/>
      <c r="H152" s="52"/>
      <c r="I152" s="116"/>
      <c r="J152" s="116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2" ht="23.1" customHeight="1" x14ac:dyDescent="0.25">
      <c r="A153" s="52"/>
      <c r="B153" s="95"/>
      <c r="C153" s="115"/>
      <c r="D153" s="115"/>
      <c r="E153" s="52"/>
      <c r="F153" s="126"/>
      <c r="G153" s="52"/>
      <c r="H153" s="52"/>
      <c r="I153" s="116"/>
      <c r="J153" s="116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2" ht="23.1" customHeight="1" x14ac:dyDescent="0.25">
      <c r="A154" s="52"/>
      <c r="B154" s="95"/>
      <c r="C154" s="115"/>
      <c r="D154" s="115"/>
      <c r="E154" s="52"/>
      <c r="F154" s="126"/>
      <c r="G154" s="52"/>
      <c r="H154" s="52"/>
      <c r="I154" s="116"/>
      <c r="J154" s="116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2" ht="23.1" customHeight="1" x14ac:dyDescent="0.25">
      <c r="A155" s="52"/>
      <c r="B155" s="95"/>
      <c r="C155" s="117"/>
      <c r="D155" s="117"/>
      <c r="E155" s="52"/>
      <c r="F155" s="126"/>
      <c r="G155" s="52"/>
      <c r="H155" s="52"/>
      <c r="I155" s="118"/>
      <c r="J155" s="118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2" ht="23.1" customHeight="1" x14ac:dyDescent="0.25">
      <c r="A156" s="52"/>
      <c r="B156" s="95"/>
      <c r="C156" s="117"/>
      <c r="D156" s="117"/>
      <c r="E156" s="52"/>
      <c r="F156" s="126"/>
      <c r="G156" s="52"/>
      <c r="H156" s="52"/>
      <c r="I156" s="118"/>
      <c r="J156" s="118"/>
      <c r="K156" s="52"/>
      <c r="L156" s="52"/>
      <c r="M156" s="52"/>
      <c r="N156" s="52"/>
      <c r="O156" s="52"/>
      <c r="P156" s="52"/>
      <c r="Q156" s="52"/>
      <c r="R156" s="52"/>
      <c r="S156" s="116"/>
      <c r="T156" s="52"/>
      <c r="U156" s="52"/>
      <c r="V156" s="98"/>
    </row>
    <row r="157" spans="1:22" ht="23.1" customHeight="1" x14ac:dyDescent="0.25">
      <c r="A157" s="52"/>
      <c r="B157" s="95"/>
      <c r="C157" s="117"/>
      <c r="D157" s="117"/>
      <c r="E157" s="52"/>
      <c r="F157" s="126"/>
      <c r="G157" s="52"/>
      <c r="H157" s="52"/>
      <c r="I157" s="118"/>
      <c r="J157" s="118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98"/>
    </row>
    <row r="158" spans="1:22" ht="23.1" customHeight="1" x14ac:dyDescent="0.25">
      <c r="A158" s="52"/>
      <c r="B158" s="95"/>
      <c r="C158" s="117"/>
      <c r="D158" s="117"/>
      <c r="E158" s="52"/>
      <c r="F158" s="126"/>
      <c r="G158" s="52"/>
      <c r="H158" s="52"/>
      <c r="I158" s="118"/>
      <c r="J158" s="118"/>
      <c r="K158" s="52"/>
      <c r="L158" s="52"/>
      <c r="M158" s="52"/>
      <c r="N158" s="52"/>
      <c r="O158" s="52"/>
      <c r="P158" s="52"/>
      <c r="Q158" s="52"/>
      <c r="R158" s="52"/>
      <c r="S158" s="116"/>
      <c r="T158" s="52"/>
      <c r="U158" s="52"/>
      <c r="V158" s="98"/>
    </row>
    <row r="159" spans="1:22" ht="23.1" customHeight="1" x14ac:dyDescent="0.25">
      <c r="A159" s="52"/>
      <c r="B159" s="95"/>
      <c r="C159" s="117"/>
      <c r="D159" s="117"/>
      <c r="E159" s="52"/>
      <c r="F159" s="126"/>
      <c r="G159" s="52"/>
      <c r="H159" s="52"/>
      <c r="I159" s="118"/>
      <c r="J159" s="118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132"/>
    </row>
    <row r="160" spans="1:22" ht="23.1" customHeight="1" x14ac:dyDescent="0.25">
      <c r="A160" s="52"/>
      <c r="B160" s="95"/>
      <c r="C160" s="117"/>
      <c r="D160" s="117"/>
      <c r="E160" s="52"/>
      <c r="F160" s="126"/>
      <c r="G160" s="52"/>
      <c r="H160" s="52"/>
      <c r="I160" s="118"/>
      <c r="J160" s="118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2" ht="23.1" customHeight="1" x14ac:dyDescent="0.25">
      <c r="A161" s="52"/>
      <c r="B161" s="95"/>
      <c r="C161" s="117"/>
      <c r="D161" s="117"/>
      <c r="E161" s="52"/>
      <c r="F161" s="126"/>
      <c r="G161" s="52"/>
      <c r="H161" s="52"/>
      <c r="I161" s="118"/>
      <c r="J161" s="118"/>
      <c r="K161" s="52"/>
      <c r="L161" s="52"/>
      <c r="M161" s="52"/>
      <c r="N161" s="52"/>
      <c r="O161" s="52"/>
      <c r="P161" s="52"/>
      <c r="Q161" s="52"/>
      <c r="R161" s="52"/>
      <c r="S161" s="116"/>
      <c r="T161" s="116"/>
      <c r="U161" s="52"/>
    </row>
    <row r="162" spans="1:22" ht="23.1" customHeight="1" x14ac:dyDescent="0.25">
      <c r="A162" s="52"/>
      <c r="B162" s="95"/>
      <c r="C162" s="117"/>
      <c r="D162" s="117"/>
      <c r="E162" s="52"/>
      <c r="F162" s="126"/>
      <c r="G162" s="52"/>
      <c r="H162" s="52"/>
      <c r="I162" s="118"/>
      <c r="J162" s="118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2" ht="23.1" customHeight="1" x14ac:dyDescent="0.25">
      <c r="A163" s="52"/>
      <c r="B163" s="95"/>
      <c r="C163" s="117"/>
      <c r="D163" s="117"/>
      <c r="E163" s="52"/>
      <c r="F163" s="126"/>
      <c r="G163" s="52"/>
      <c r="H163" s="52"/>
      <c r="I163" s="118"/>
      <c r="J163" s="118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2" ht="23.1" customHeight="1" x14ac:dyDescent="0.25">
      <c r="A164" s="52"/>
      <c r="B164" s="95"/>
      <c r="C164" s="117"/>
      <c r="D164" s="117"/>
      <c r="E164" s="52"/>
      <c r="F164" s="126"/>
      <c r="G164" s="52"/>
      <c r="H164" s="52"/>
      <c r="I164" s="118"/>
      <c r="J164" s="118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22" ht="23.1" customHeight="1" x14ac:dyDescent="0.25">
      <c r="A165" s="52"/>
      <c r="B165" s="95"/>
      <c r="C165" s="117"/>
      <c r="D165" s="117"/>
      <c r="E165" s="52"/>
      <c r="F165" s="126"/>
      <c r="G165" s="52"/>
      <c r="H165" s="52"/>
      <c r="I165" s="118"/>
      <c r="J165" s="118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</row>
    <row r="166" spans="1:22" ht="23.1" customHeight="1" x14ac:dyDescent="0.25">
      <c r="A166" s="52"/>
      <c r="B166" s="95"/>
      <c r="C166" s="95"/>
      <c r="D166" s="95"/>
      <c r="E166" s="52"/>
      <c r="F166" s="126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</row>
    <row r="167" spans="1:22" ht="23.1" customHeight="1" x14ac:dyDescent="0.25">
      <c r="A167" s="52"/>
      <c r="B167" s="95"/>
      <c r="C167" s="95"/>
      <c r="D167" s="95"/>
      <c r="E167" s="52"/>
      <c r="F167" s="126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116"/>
      <c r="T167" s="52"/>
      <c r="U167" s="52"/>
      <c r="V167" s="98"/>
    </row>
    <row r="168" spans="1:22" ht="23.1" customHeight="1" x14ac:dyDescent="0.25">
      <c r="A168" s="52"/>
      <c r="B168" s="95"/>
      <c r="C168" s="95"/>
      <c r="D168" s="95"/>
      <c r="E168" s="52"/>
      <c r="F168" s="126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98"/>
    </row>
    <row r="169" spans="1:22" ht="23.1" customHeight="1" x14ac:dyDescent="0.25">
      <c r="A169" s="52"/>
      <c r="B169" s="95"/>
      <c r="C169" s="113"/>
      <c r="D169" s="95"/>
      <c r="E169" s="52"/>
      <c r="F169" s="126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</row>
    <row r="170" spans="1:22" ht="23.1" customHeight="1" x14ac:dyDescent="0.25">
      <c r="A170" s="52"/>
      <c r="B170" s="95"/>
      <c r="C170" s="113"/>
      <c r="D170" s="95"/>
      <c r="E170" s="52"/>
      <c r="F170" s="126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</row>
    <row r="171" spans="1:22" ht="23.1" customHeight="1" x14ac:dyDescent="0.25">
      <c r="A171" s="52"/>
      <c r="B171" s="95"/>
      <c r="C171" s="114"/>
      <c r="D171" s="115"/>
      <c r="E171" s="52"/>
      <c r="F171" s="126"/>
      <c r="G171" s="52"/>
      <c r="H171" s="52"/>
      <c r="I171" s="116"/>
      <c r="J171" s="116"/>
      <c r="K171" s="52"/>
      <c r="L171" s="52"/>
      <c r="M171" s="52"/>
      <c r="N171" s="52"/>
      <c r="O171" s="52"/>
      <c r="P171" s="52"/>
      <c r="Q171" s="52"/>
      <c r="R171" s="52"/>
      <c r="S171" s="116"/>
      <c r="T171" s="52"/>
      <c r="U171" s="52"/>
      <c r="V171" s="98"/>
    </row>
    <row r="172" spans="1:22" ht="23.1" customHeight="1" x14ac:dyDescent="0.25">
      <c r="A172" s="52"/>
      <c r="B172" s="95"/>
      <c r="C172" s="114"/>
      <c r="D172" s="115"/>
      <c r="E172" s="52"/>
      <c r="F172" s="126"/>
      <c r="G172" s="52"/>
      <c r="H172" s="52"/>
      <c r="I172" s="116"/>
      <c r="J172" s="116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132"/>
    </row>
    <row r="173" spans="1:22" ht="23.1" customHeight="1" x14ac:dyDescent="0.25">
      <c r="A173" s="134"/>
      <c r="B173" s="134"/>
      <c r="C173" s="135"/>
      <c r="D173" s="134"/>
      <c r="E173" s="134"/>
      <c r="F173" s="136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</row>
    <row r="174" spans="1:22" ht="23.1" customHeight="1" x14ac:dyDescent="0.25">
      <c r="A174" s="134"/>
      <c r="B174" s="134"/>
      <c r="C174" s="135"/>
      <c r="D174" s="134"/>
      <c r="E174" s="134"/>
      <c r="F174" s="136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</row>
    <row r="175" spans="1:22" ht="23.1" customHeight="1" x14ac:dyDescent="0.25">
      <c r="A175" s="134"/>
      <c r="B175" s="134"/>
      <c r="C175" s="135"/>
      <c r="D175" s="134"/>
      <c r="E175" s="134"/>
      <c r="F175" s="136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</row>
    <row r="176" spans="1:22" ht="23.1" customHeight="1" x14ac:dyDescent="0.25">
      <c r="A176" s="134"/>
      <c r="B176" s="134"/>
      <c r="C176" s="135"/>
      <c r="D176" s="134"/>
      <c r="E176" s="134"/>
      <c r="F176" s="136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</row>
    <row r="177" spans="1:22" ht="23.1" customHeight="1" x14ac:dyDescent="0.25">
      <c r="A177" s="134"/>
      <c r="B177" s="134"/>
      <c r="C177" s="135"/>
      <c r="D177" s="134"/>
      <c r="E177" s="134"/>
      <c r="F177" s="136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</row>
    <row r="178" spans="1:22" ht="23.1" customHeight="1" x14ac:dyDescent="0.25">
      <c r="A178" s="134"/>
      <c r="B178" s="134"/>
      <c r="C178" s="135"/>
      <c r="D178" s="134"/>
      <c r="E178" s="134"/>
      <c r="F178" s="136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</row>
    <row r="179" spans="1:22" ht="23.1" customHeight="1" x14ac:dyDescent="0.25">
      <c r="A179" s="134"/>
      <c r="B179" s="134"/>
      <c r="C179" s="135"/>
      <c r="D179" s="134"/>
      <c r="E179" s="134"/>
      <c r="F179" s="136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7"/>
    </row>
    <row r="180" spans="1:22" ht="23.1" customHeight="1" x14ac:dyDescent="0.25">
      <c r="A180" s="134"/>
      <c r="B180" s="134"/>
      <c r="C180" s="135"/>
      <c r="D180" s="134"/>
      <c r="E180" s="134"/>
      <c r="F180" s="136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</row>
    <row r="181" spans="1:22" ht="23.1" customHeight="1" x14ac:dyDescent="0.25">
      <c r="A181" s="134"/>
      <c r="B181" s="134"/>
      <c r="C181" s="135"/>
      <c r="D181" s="134"/>
      <c r="E181" s="134"/>
      <c r="F181" s="136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</row>
    <row r="182" spans="1:22" ht="23.1" customHeight="1" x14ac:dyDescent="0.25">
      <c r="A182" s="134"/>
      <c r="B182" s="134"/>
      <c r="C182" s="135"/>
      <c r="D182" s="134"/>
      <c r="E182" s="134"/>
      <c r="F182" s="136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</row>
    <row r="183" spans="1:22" ht="23.1" customHeight="1" x14ac:dyDescent="0.25">
      <c r="A183" s="138"/>
      <c r="B183" s="138"/>
      <c r="C183" s="139"/>
      <c r="D183" s="138"/>
      <c r="E183" s="138"/>
      <c r="F183" s="140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</row>
    <row r="184" spans="1:22" ht="23.1" customHeight="1" x14ac:dyDescent="0.25">
      <c r="A184" s="138"/>
      <c r="B184" s="138"/>
      <c r="C184" s="139"/>
      <c r="D184" s="138"/>
      <c r="E184" s="138"/>
      <c r="F184" s="140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</row>
    <row r="185" spans="1:22" ht="23.1" customHeight="1" x14ac:dyDescent="0.25">
      <c r="A185" s="138"/>
      <c r="B185" s="138"/>
      <c r="C185" s="139"/>
      <c r="D185" s="138"/>
      <c r="E185" s="138"/>
      <c r="F185" s="140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</row>
    <row r="186" spans="1:22" ht="23.1" customHeight="1" x14ac:dyDescent="0.25">
      <c r="A186" s="138"/>
      <c r="B186" s="138"/>
      <c r="C186" s="139"/>
      <c r="D186" s="138"/>
      <c r="E186" s="138"/>
      <c r="F186" s="140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</row>
    <row r="187" spans="1:22" ht="23.1" customHeight="1" x14ac:dyDescent="0.25">
      <c r="A187" s="138"/>
      <c r="B187" s="138"/>
      <c r="C187" s="139"/>
      <c r="D187" s="138"/>
      <c r="E187" s="138"/>
      <c r="F187" s="140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</row>
    <row r="188" spans="1:22" ht="23.1" customHeight="1" x14ac:dyDescent="0.25">
      <c r="A188" s="138"/>
      <c r="B188" s="138"/>
      <c r="C188" s="139"/>
      <c r="D188" s="138"/>
      <c r="E188" s="138"/>
      <c r="F188" s="140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41"/>
    </row>
    <row r="189" spans="1:22" ht="23.1" customHeight="1" x14ac:dyDescent="0.25">
      <c r="A189" s="134"/>
      <c r="B189" s="134"/>
      <c r="C189" s="135"/>
      <c r="D189" s="134"/>
      <c r="E189" s="134"/>
      <c r="F189" s="136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</row>
    <row r="190" spans="1:22" ht="23.1" customHeight="1" x14ac:dyDescent="0.25">
      <c r="A190" s="134"/>
      <c r="B190" s="134"/>
      <c r="C190" s="135"/>
      <c r="D190" s="134"/>
      <c r="E190" s="134"/>
      <c r="F190" s="136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</row>
    <row r="191" spans="1:22" ht="23.1" customHeight="1" x14ac:dyDescent="0.25">
      <c r="A191" s="134"/>
      <c r="B191" s="134"/>
      <c r="C191" s="135"/>
      <c r="D191" s="134"/>
      <c r="E191" s="134"/>
      <c r="F191" s="136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</row>
    <row r="192" spans="1:22" ht="23.1" customHeight="1" x14ac:dyDescent="0.25">
      <c r="A192" s="134"/>
      <c r="B192" s="134"/>
      <c r="C192" s="135"/>
      <c r="D192" s="134"/>
      <c r="E192" s="134"/>
      <c r="F192" s="136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</row>
    <row r="193" spans="1:23" ht="23.1" customHeight="1" x14ac:dyDescent="0.25">
      <c r="A193" s="134"/>
      <c r="B193" s="134"/>
      <c r="C193" s="135"/>
      <c r="D193" s="134"/>
      <c r="E193" s="134"/>
      <c r="F193" s="136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</row>
    <row r="194" spans="1:23" ht="23.1" customHeight="1" x14ac:dyDescent="0.25">
      <c r="A194" s="134"/>
      <c r="B194" s="134"/>
      <c r="C194" s="135"/>
      <c r="D194" s="134"/>
      <c r="E194" s="134"/>
      <c r="F194" s="136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</row>
    <row r="195" spans="1:23" ht="23.1" customHeight="1" x14ac:dyDescent="0.25">
      <c r="A195" s="138"/>
      <c r="B195" s="138"/>
      <c r="C195" s="139"/>
      <c r="D195" s="138"/>
      <c r="E195" s="138"/>
      <c r="F195" s="140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</row>
    <row r="196" spans="1:23" ht="23.1" customHeight="1" x14ac:dyDescent="0.25">
      <c r="A196" s="138"/>
      <c r="B196" s="138"/>
      <c r="C196" s="139"/>
      <c r="D196" s="138"/>
      <c r="E196" s="138"/>
      <c r="F196" s="140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</row>
    <row r="197" spans="1:23" ht="23.1" customHeight="1" x14ac:dyDescent="0.25">
      <c r="A197" s="138"/>
      <c r="B197" s="138"/>
      <c r="C197" s="139"/>
      <c r="D197" s="138"/>
      <c r="E197" s="138"/>
      <c r="F197" s="140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</row>
    <row r="198" spans="1:23" ht="23.1" customHeight="1" x14ac:dyDescent="0.25">
      <c r="A198" s="138"/>
      <c r="B198" s="138"/>
      <c r="C198" s="139"/>
      <c r="D198" s="138"/>
      <c r="E198" s="138"/>
      <c r="F198" s="140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</row>
    <row r="199" spans="1:23" ht="23.1" customHeight="1" x14ac:dyDescent="0.25">
      <c r="A199" s="138"/>
      <c r="B199" s="138"/>
      <c r="C199" s="139"/>
      <c r="D199" s="138"/>
      <c r="E199" s="138"/>
      <c r="F199" s="140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</row>
    <row r="200" spans="1:23" ht="23.1" customHeight="1" x14ac:dyDescent="0.25">
      <c r="A200" s="138"/>
      <c r="B200" s="138"/>
      <c r="C200" s="139"/>
      <c r="D200" s="138"/>
      <c r="E200" s="138"/>
      <c r="F200" s="140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</row>
    <row r="201" spans="1:23" ht="23.1" customHeight="1" x14ac:dyDescent="0.25">
      <c r="A201" s="138"/>
      <c r="B201" s="138"/>
      <c r="C201" s="139"/>
      <c r="D201" s="138"/>
      <c r="E201" s="138"/>
      <c r="F201" s="140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</row>
    <row r="202" spans="1:23" ht="23.1" customHeight="1" x14ac:dyDescent="0.25">
      <c r="A202" s="138"/>
      <c r="B202" s="138"/>
      <c r="C202" s="139"/>
      <c r="D202" s="138"/>
      <c r="E202" s="138"/>
      <c r="F202" s="140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W202" s="142"/>
    </row>
    <row r="203" spans="1:23" ht="23.1" customHeight="1" x14ac:dyDescent="0.25">
      <c r="A203" s="138"/>
      <c r="B203" s="138"/>
      <c r="C203" s="139"/>
      <c r="D203" s="138"/>
      <c r="E203" s="138"/>
      <c r="F203" s="140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</row>
    <row r="204" spans="1:23" ht="23.1" customHeight="1" x14ac:dyDescent="0.25">
      <c r="A204" s="138"/>
      <c r="B204" s="138"/>
      <c r="C204" s="139"/>
      <c r="D204" s="138"/>
      <c r="E204" s="138"/>
      <c r="F204" s="140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</row>
    <row r="205" spans="1:23" ht="23.1" customHeight="1" x14ac:dyDescent="0.25">
      <c r="A205" s="134"/>
      <c r="B205" s="134"/>
      <c r="C205" s="135"/>
      <c r="D205" s="134"/>
      <c r="E205" s="134"/>
      <c r="F205" s="136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</row>
    <row r="206" spans="1:23" ht="23.1" customHeight="1" x14ac:dyDescent="0.25">
      <c r="A206" s="134"/>
      <c r="B206" s="134"/>
      <c r="C206" s="135"/>
      <c r="D206" s="134"/>
      <c r="E206" s="134"/>
      <c r="F206" s="136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</row>
    <row r="207" spans="1:23" ht="23.1" customHeight="1" x14ac:dyDescent="0.25">
      <c r="A207" s="134"/>
      <c r="B207" s="134"/>
      <c r="C207" s="135"/>
      <c r="D207" s="134"/>
      <c r="E207" s="134"/>
      <c r="F207" s="136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</row>
    <row r="208" spans="1:23" ht="23.1" customHeight="1" x14ac:dyDescent="0.25">
      <c r="A208" s="134"/>
      <c r="B208" s="134"/>
      <c r="C208" s="135"/>
      <c r="D208" s="134"/>
      <c r="E208" s="134"/>
      <c r="F208" s="136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</row>
    <row r="209" spans="1:24" ht="23.1" customHeight="1" x14ac:dyDescent="0.25">
      <c r="A209" s="134"/>
      <c r="B209" s="134"/>
      <c r="C209" s="135"/>
      <c r="D209" s="134"/>
      <c r="E209" s="134"/>
      <c r="F209" s="136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7"/>
    </row>
    <row r="210" spans="1:24" ht="23.1" customHeight="1" x14ac:dyDescent="0.25">
      <c r="A210" s="134"/>
      <c r="B210" s="134"/>
      <c r="C210" s="135"/>
      <c r="D210" s="134"/>
      <c r="E210" s="134"/>
      <c r="F210" s="136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</row>
    <row r="211" spans="1:24" ht="23.1" customHeight="1" x14ac:dyDescent="0.25">
      <c r="A211" s="143"/>
      <c r="B211" s="143"/>
      <c r="C211" s="144"/>
      <c r="D211" s="143"/>
      <c r="E211" s="143"/>
      <c r="F211" s="145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6"/>
      <c r="W211" s="146"/>
      <c r="X211" s="146"/>
    </row>
    <row r="212" spans="1:24" ht="23.1" customHeight="1" x14ac:dyDescent="0.25">
      <c r="A212" s="134"/>
      <c r="B212" s="134"/>
      <c r="C212" s="135"/>
      <c r="D212" s="134"/>
      <c r="E212" s="134"/>
      <c r="F212" s="136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</row>
    <row r="213" spans="1:24" ht="23.1" customHeight="1" x14ac:dyDescent="0.25">
      <c r="A213" s="143"/>
      <c r="B213" s="143"/>
      <c r="C213" s="144"/>
      <c r="D213" s="143"/>
      <c r="E213" s="143"/>
      <c r="F213" s="145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6"/>
      <c r="W213" s="146"/>
      <c r="X213" s="146"/>
    </row>
    <row r="214" spans="1:24" ht="23.1" customHeight="1" x14ac:dyDescent="0.25">
      <c r="A214" s="134"/>
      <c r="B214" s="134"/>
      <c r="C214" s="135"/>
      <c r="D214" s="134"/>
      <c r="E214" s="134"/>
      <c r="F214" s="136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</row>
    <row r="215" spans="1:24" ht="23.1" customHeight="1" x14ac:dyDescent="0.25">
      <c r="A215" s="134"/>
      <c r="B215" s="134"/>
      <c r="C215" s="135"/>
      <c r="D215" s="134"/>
      <c r="E215" s="134"/>
      <c r="F215" s="136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</row>
    <row r="216" spans="1:24" ht="23.1" customHeight="1" x14ac:dyDescent="0.25">
      <c r="A216" s="138"/>
      <c r="B216" s="138"/>
      <c r="C216" s="139"/>
      <c r="D216" s="138"/>
      <c r="E216" s="138"/>
      <c r="F216" s="140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W216" s="142"/>
    </row>
    <row r="217" spans="1:24" ht="23.1" customHeight="1" x14ac:dyDescent="0.25">
      <c r="A217" s="138"/>
      <c r="B217" s="138"/>
      <c r="C217" s="139"/>
      <c r="D217" s="138"/>
      <c r="E217" s="138"/>
      <c r="F217" s="140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</row>
    <row r="218" spans="1:24" ht="23.1" customHeight="1" x14ac:dyDescent="0.25">
      <c r="A218" s="138"/>
      <c r="B218" s="138"/>
      <c r="C218" s="139"/>
      <c r="D218" s="138"/>
      <c r="E218" s="138"/>
      <c r="F218" s="140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</row>
    <row r="219" spans="1:24" ht="23.1" customHeight="1" x14ac:dyDescent="0.25">
      <c r="A219" s="138"/>
      <c r="B219" s="138"/>
      <c r="C219" s="139"/>
      <c r="D219" s="138"/>
      <c r="E219" s="138"/>
      <c r="F219" s="140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</row>
    <row r="220" spans="1:24" ht="23.1" customHeight="1" x14ac:dyDescent="0.25">
      <c r="A220" s="138"/>
      <c r="B220" s="138"/>
      <c r="C220" s="139"/>
      <c r="D220" s="138"/>
      <c r="E220" s="138"/>
      <c r="F220" s="140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</row>
    <row r="221" spans="1:24" ht="23.1" customHeight="1" x14ac:dyDescent="0.25">
      <c r="A221" s="138"/>
      <c r="B221" s="138"/>
      <c r="C221" s="139"/>
      <c r="D221" s="138"/>
      <c r="E221" s="138"/>
      <c r="F221" s="140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</row>
    <row r="222" spans="1:24" ht="23.1" customHeight="1" x14ac:dyDescent="0.25">
      <c r="A222" s="138"/>
      <c r="B222" s="138"/>
      <c r="C222" s="139"/>
      <c r="D222" s="138"/>
      <c r="E222" s="138"/>
      <c r="F222" s="140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</row>
    <row r="223" spans="1:24" ht="23.1" customHeight="1" x14ac:dyDescent="0.25">
      <c r="A223" s="138"/>
      <c r="B223" s="138"/>
      <c r="C223" s="139"/>
      <c r="D223" s="138"/>
      <c r="E223" s="138"/>
      <c r="F223" s="140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</row>
    <row r="224" spans="1:24" ht="23.1" customHeight="1" x14ac:dyDescent="0.25">
      <c r="A224" s="138"/>
      <c r="B224" s="138"/>
      <c r="C224" s="139"/>
      <c r="D224" s="138"/>
      <c r="E224" s="138"/>
      <c r="F224" s="140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</row>
    <row r="225" spans="1:24" ht="23.1" customHeight="1" x14ac:dyDescent="0.25">
      <c r="A225" s="138"/>
      <c r="B225" s="138"/>
      <c r="C225" s="139"/>
      <c r="D225" s="138"/>
      <c r="E225" s="138"/>
      <c r="F225" s="140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</row>
    <row r="226" spans="1:24" ht="23.1" customHeight="1" x14ac:dyDescent="0.25">
      <c r="A226" s="138"/>
      <c r="B226" s="138"/>
      <c r="C226" s="139"/>
      <c r="D226" s="138"/>
      <c r="E226" s="138"/>
      <c r="F226" s="140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</row>
    <row r="227" spans="1:24" ht="23.1" customHeight="1" x14ac:dyDescent="0.25">
      <c r="A227" s="138"/>
      <c r="B227" s="138"/>
      <c r="C227" s="139"/>
      <c r="D227" s="138"/>
      <c r="E227" s="138"/>
      <c r="F227" s="140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</row>
    <row r="228" spans="1:24" ht="23.1" customHeight="1" x14ac:dyDescent="0.25">
      <c r="A228" s="147"/>
      <c r="B228" s="147"/>
      <c r="C228" s="148"/>
      <c r="D228" s="147"/>
      <c r="E228" s="147"/>
      <c r="F228" s="149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50"/>
      <c r="W228" s="151"/>
      <c r="X228" s="151"/>
    </row>
    <row r="229" spans="1:24" ht="23.1" customHeight="1" x14ac:dyDescent="0.25">
      <c r="A229" s="134"/>
      <c r="B229" s="134"/>
      <c r="C229" s="135"/>
      <c r="D229" s="134"/>
      <c r="E229" s="134"/>
      <c r="F229" s="136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</row>
    <row r="230" spans="1:24" ht="23.1" customHeight="1" x14ac:dyDescent="0.25">
      <c r="A230" s="134"/>
      <c r="B230" s="134"/>
      <c r="C230" s="135"/>
      <c r="D230" s="134"/>
      <c r="E230" s="134"/>
      <c r="F230" s="136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</row>
    <row r="231" spans="1:24" ht="23.1" customHeight="1" x14ac:dyDescent="0.25">
      <c r="A231" s="134"/>
      <c r="B231" s="134"/>
      <c r="C231" s="135"/>
      <c r="D231" s="134"/>
      <c r="E231" s="134"/>
      <c r="F231" s="136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</row>
    <row r="232" spans="1:24" ht="23.1" customHeight="1" x14ac:dyDescent="0.25">
      <c r="A232" s="134"/>
      <c r="B232" s="134"/>
      <c r="C232" s="135"/>
      <c r="D232" s="134"/>
      <c r="E232" s="134"/>
      <c r="F232" s="136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</row>
    <row r="233" spans="1:24" ht="23.1" customHeight="1" x14ac:dyDescent="0.25">
      <c r="A233" s="134"/>
      <c r="B233" s="134"/>
      <c r="C233" s="135"/>
      <c r="D233" s="134"/>
      <c r="E233" s="134"/>
      <c r="F233" s="136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7"/>
      <c r="W233" s="137"/>
    </row>
    <row r="234" spans="1:24" ht="23.1" customHeight="1" x14ac:dyDescent="0.25">
      <c r="A234" s="134"/>
      <c r="B234" s="134"/>
      <c r="C234" s="135"/>
      <c r="D234" s="134"/>
      <c r="E234" s="134"/>
      <c r="F234" s="136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</row>
    <row r="235" spans="1:24" ht="23.1" customHeight="1" x14ac:dyDescent="0.25">
      <c r="A235" s="134"/>
      <c r="B235" s="134"/>
      <c r="C235" s="135"/>
      <c r="D235" s="134"/>
      <c r="E235" s="134"/>
      <c r="F235" s="136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</row>
    <row r="236" spans="1:24" ht="23.1" customHeight="1" x14ac:dyDescent="0.25">
      <c r="A236" s="134"/>
      <c r="B236" s="134"/>
      <c r="C236" s="135"/>
      <c r="D236" s="134"/>
      <c r="E236" s="134"/>
      <c r="F236" s="136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</row>
    <row r="237" spans="1:24" ht="23.1" customHeight="1" x14ac:dyDescent="0.25">
      <c r="A237" s="138"/>
      <c r="B237" s="138"/>
      <c r="C237" s="139"/>
      <c r="D237" s="138"/>
      <c r="E237" s="138"/>
      <c r="F237" s="140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</row>
    <row r="238" spans="1:24" ht="23.1" customHeight="1" x14ac:dyDescent="0.25">
      <c r="A238" s="138"/>
      <c r="B238" s="138"/>
      <c r="C238" s="139"/>
      <c r="D238" s="138"/>
      <c r="E238" s="138"/>
      <c r="F238" s="140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</row>
    <row r="239" spans="1:24" ht="23.1" customHeight="1" x14ac:dyDescent="0.25">
      <c r="A239" s="134"/>
      <c r="B239" s="134"/>
      <c r="C239" s="135"/>
      <c r="D239" s="134"/>
      <c r="E239" s="134"/>
      <c r="F239" s="136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</row>
    <row r="240" spans="1:24" ht="23.1" customHeight="1" x14ac:dyDescent="0.25">
      <c r="A240" s="134"/>
      <c r="B240" s="134"/>
      <c r="C240" s="135"/>
      <c r="D240" s="134"/>
      <c r="E240" s="134"/>
      <c r="F240" s="136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</row>
    <row r="241" spans="1:24" ht="23.1" customHeight="1" x14ac:dyDescent="0.25">
      <c r="A241" s="134"/>
      <c r="B241" s="134"/>
      <c r="C241" s="135"/>
      <c r="D241" s="134"/>
      <c r="E241" s="134"/>
      <c r="F241" s="136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</row>
    <row r="242" spans="1:24" ht="23.1" customHeight="1" x14ac:dyDescent="0.25">
      <c r="A242" s="138"/>
      <c r="B242" s="138"/>
      <c r="C242" s="139"/>
      <c r="D242" s="138"/>
      <c r="E242" s="138"/>
      <c r="F242" s="140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</row>
    <row r="243" spans="1:24" ht="23.1" customHeight="1" x14ac:dyDescent="0.25">
      <c r="A243" s="152"/>
      <c r="B243" s="152"/>
      <c r="C243" s="153"/>
      <c r="D243" s="152"/>
      <c r="E243" s="152"/>
      <c r="F243" s="154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46"/>
      <c r="W243" s="146"/>
      <c r="X243" s="146"/>
    </row>
    <row r="244" spans="1:24" ht="23.1" customHeight="1" x14ac:dyDescent="0.25">
      <c r="A244" s="134"/>
      <c r="B244" s="134"/>
      <c r="C244" s="135"/>
      <c r="D244" s="134"/>
      <c r="E244" s="134"/>
      <c r="F244" s="136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</row>
    <row r="245" spans="1:24" ht="23.1" customHeight="1" x14ac:dyDescent="0.25">
      <c r="A245" s="134"/>
      <c r="B245" s="134"/>
      <c r="C245" s="135"/>
      <c r="D245" s="134"/>
      <c r="E245" s="134"/>
      <c r="F245" s="136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</row>
    <row r="246" spans="1:24" ht="23.1" customHeight="1" x14ac:dyDescent="0.25">
      <c r="A246" s="134"/>
      <c r="B246" s="134"/>
      <c r="C246" s="135"/>
      <c r="D246" s="134"/>
      <c r="E246" s="134"/>
      <c r="F246" s="136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</row>
    <row r="247" spans="1:24" ht="23.1" customHeight="1" x14ac:dyDescent="0.25">
      <c r="A247" s="134"/>
      <c r="B247" s="134"/>
      <c r="C247" s="135"/>
      <c r="D247" s="134"/>
      <c r="E247" s="134"/>
      <c r="F247" s="136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</row>
    <row r="248" spans="1:24" ht="23.1" customHeight="1" x14ac:dyDescent="0.25">
      <c r="A248" s="134"/>
      <c r="B248" s="134"/>
      <c r="C248" s="135"/>
      <c r="D248" s="134"/>
      <c r="E248" s="134"/>
      <c r="F248" s="136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</row>
    <row r="249" spans="1:24" ht="23.1" customHeight="1" x14ac:dyDescent="0.25">
      <c r="A249" s="134"/>
      <c r="B249" s="134"/>
      <c r="C249" s="135"/>
      <c r="D249" s="134"/>
      <c r="E249" s="134"/>
      <c r="F249" s="136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</row>
    <row r="250" spans="1:24" ht="23.1" customHeight="1" x14ac:dyDescent="0.25">
      <c r="A250" s="134"/>
      <c r="B250" s="134"/>
      <c r="C250" s="135"/>
      <c r="D250" s="134"/>
      <c r="E250" s="134"/>
      <c r="F250" s="136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</row>
    <row r="251" spans="1:24" ht="23.1" customHeight="1" x14ac:dyDescent="0.25">
      <c r="A251" s="134"/>
      <c r="B251" s="134"/>
      <c r="C251" s="135"/>
      <c r="D251" s="134"/>
      <c r="E251" s="134"/>
      <c r="F251" s="136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</row>
    <row r="252" spans="1:24" ht="23.1" customHeight="1" x14ac:dyDescent="0.25">
      <c r="A252" s="138"/>
      <c r="B252" s="138"/>
      <c r="C252" s="139"/>
      <c r="D252" s="138"/>
      <c r="E252" s="138"/>
      <c r="F252" s="140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</row>
    <row r="253" spans="1:24" ht="23.1" customHeight="1" x14ac:dyDescent="0.25">
      <c r="A253" s="138"/>
      <c r="B253" s="138"/>
      <c r="C253" s="139"/>
      <c r="D253" s="138"/>
      <c r="E253" s="138"/>
      <c r="F253" s="140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41"/>
    </row>
    <row r="254" spans="1:24" ht="23.1" customHeight="1" x14ac:dyDescent="0.25">
      <c r="A254" s="138"/>
      <c r="B254" s="138"/>
      <c r="C254" s="139"/>
      <c r="D254" s="138"/>
      <c r="E254" s="138"/>
      <c r="F254" s="140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</row>
    <row r="255" spans="1:24" ht="23.1" customHeight="1" x14ac:dyDescent="0.25">
      <c r="A255" s="138"/>
      <c r="B255" s="138"/>
      <c r="C255" s="139"/>
      <c r="D255" s="138"/>
      <c r="E255" s="138"/>
      <c r="F255" s="140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</row>
    <row r="256" spans="1:24" ht="23.1" customHeight="1" x14ac:dyDescent="0.25">
      <c r="A256" s="138"/>
      <c r="B256" s="138"/>
      <c r="C256" s="139"/>
      <c r="D256" s="138"/>
      <c r="E256" s="138"/>
      <c r="F256" s="140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</row>
    <row r="257" spans="1:24" ht="23.1" customHeight="1" x14ac:dyDescent="0.25">
      <c r="A257" s="138"/>
      <c r="B257" s="138"/>
      <c r="C257" s="139"/>
      <c r="D257" s="138"/>
      <c r="E257" s="138"/>
      <c r="F257" s="140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41"/>
    </row>
    <row r="258" spans="1:24" ht="23.1" customHeight="1" x14ac:dyDescent="0.25">
      <c r="A258" s="138"/>
      <c r="B258" s="138"/>
      <c r="C258" s="139"/>
      <c r="D258" s="138"/>
      <c r="E258" s="138"/>
      <c r="F258" s="140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</row>
    <row r="259" spans="1:24" ht="23.1" customHeight="1" x14ac:dyDescent="0.25">
      <c r="A259" s="138"/>
      <c r="B259" s="138"/>
      <c r="C259" s="139"/>
      <c r="D259" s="138"/>
      <c r="E259" s="138"/>
      <c r="F259" s="140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</row>
    <row r="260" spans="1:24" ht="23.1" customHeight="1" x14ac:dyDescent="0.25">
      <c r="A260" s="211"/>
      <c r="B260" s="212"/>
      <c r="C260" s="212"/>
      <c r="D260" s="212"/>
      <c r="E260" s="212"/>
      <c r="F260" s="212"/>
      <c r="G260" s="212"/>
      <c r="H260" s="212"/>
      <c r="I260" s="212"/>
      <c r="J260" s="212"/>
      <c r="K260" s="212"/>
      <c r="L260" s="212"/>
      <c r="M260" s="212"/>
      <c r="N260" s="212"/>
      <c r="O260" s="212"/>
      <c r="P260" s="212"/>
      <c r="Q260" s="212"/>
      <c r="R260" s="212"/>
      <c r="S260" s="212"/>
      <c r="T260" s="212"/>
      <c r="U260" s="213"/>
    </row>
    <row r="261" spans="1:24" ht="23.1" customHeight="1" x14ac:dyDescent="0.25">
      <c r="A261" s="155"/>
      <c r="B261" s="155"/>
      <c r="C261" s="156"/>
      <c r="D261" s="155"/>
      <c r="E261" s="155"/>
      <c r="F261" s="157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</row>
    <row r="262" spans="1:24" ht="23.1" customHeight="1" x14ac:dyDescent="0.25">
      <c r="A262" s="158"/>
      <c r="B262" s="158"/>
      <c r="C262" s="159"/>
      <c r="D262" s="158"/>
      <c r="E262" s="158"/>
      <c r="F262" s="160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61"/>
    </row>
    <row r="263" spans="1:24" ht="23.1" customHeight="1" x14ac:dyDescent="0.25">
      <c r="A263" s="158"/>
      <c r="B263" s="158"/>
      <c r="C263" s="159"/>
      <c r="D263" s="158"/>
      <c r="E263" s="158"/>
      <c r="F263" s="160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</row>
    <row r="264" spans="1:24" ht="23.1" customHeight="1" x14ac:dyDescent="0.25">
      <c r="A264" s="158"/>
      <c r="B264" s="158"/>
      <c r="C264" s="159"/>
      <c r="D264" s="158"/>
      <c r="E264" s="158"/>
      <c r="F264" s="160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</row>
    <row r="265" spans="1:24" ht="23.1" customHeight="1" x14ac:dyDescent="0.25">
      <c r="A265" s="158"/>
      <c r="B265" s="158"/>
      <c r="C265" s="159"/>
      <c r="D265" s="158"/>
      <c r="E265" s="158"/>
      <c r="F265" s="160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</row>
    <row r="266" spans="1:24" ht="23.1" customHeight="1" x14ac:dyDescent="0.25">
      <c r="A266" s="155"/>
      <c r="B266" s="155"/>
      <c r="C266" s="156"/>
      <c r="D266" s="155"/>
      <c r="E266" s="155"/>
      <c r="F266" s="157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</row>
    <row r="267" spans="1:24" ht="23.1" customHeight="1" x14ac:dyDescent="0.25">
      <c r="A267" s="155"/>
      <c r="B267" s="155"/>
      <c r="C267" s="156"/>
      <c r="D267" s="155"/>
      <c r="E267" s="155"/>
      <c r="F267" s="157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</row>
    <row r="268" spans="1:24" ht="23.1" customHeight="1" x14ac:dyDescent="0.25">
      <c r="A268" s="155"/>
      <c r="B268" s="155"/>
      <c r="C268" s="156"/>
      <c r="D268" s="155"/>
      <c r="E268" s="155"/>
      <c r="F268" s="157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</row>
    <row r="269" spans="1:24" ht="23.1" customHeight="1" x14ac:dyDescent="0.25">
      <c r="A269" s="162"/>
      <c r="B269" s="162"/>
      <c r="C269" s="163"/>
      <c r="D269" s="162"/>
      <c r="E269" s="162"/>
      <c r="F269" s="164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46"/>
      <c r="W269" s="146"/>
      <c r="X269" s="146"/>
    </row>
    <row r="270" spans="1:24" ht="23.1" customHeight="1" x14ac:dyDescent="0.25">
      <c r="A270" s="155"/>
      <c r="B270" s="155"/>
      <c r="C270" s="156"/>
      <c r="D270" s="155"/>
      <c r="E270" s="155"/>
      <c r="F270" s="157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65"/>
    </row>
    <row r="271" spans="1:24" ht="23.1" customHeight="1" x14ac:dyDescent="0.25">
      <c r="A271" s="162"/>
      <c r="B271" s="162"/>
      <c r="C271" s="163"/>
      <c r="D271" s="162"/>
      <c r="E271" s="162"/>
      <c r="F271" s="164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46"/>
      <c r="W271" s="146"/>
      <c r="X271" s="146"/>
    </row>
    <row r="272" spans="1:24" ht="23.1" customHeight="1" x14ac:dyDescent="0.25">
      <c r="A272" s="162"/>
      <c r="B272" s="162"/>
      <c r="C272" s="163"/>
      <c r="D272" s="162"/>
      <c r="E272" s="162"/>
      <c r="F272" s="164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46"/>
      <c r="W272" s="146"/>
      <c r="X272" s="146"/>
    </row>
    <row r="273" spans="1:24" ht="23.1" customHeight="1" x14ac:dyDescent="0.25">
      <c r="A273" s="155"/>
      <c r="B273" s="155"/>
      <c r="C273" s="156"/>
      <c r="D273" s="155"/>
      <c r="E273" s="155"/>
      <c r="F273" s="157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</row>
    <row r="274" spans="1:24" ht="23.1" customHeight="1" x14ac:dyDescent="0.25">
      <c r="A274" s="155"/>
      <c r="B274" s="155"/>
      <c r="C274" s="156"/>
      <c r="D274" s="155"/>
      <c r="E274" s="155"/>
      <c r="F274" s="157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</row>
    <row r="275" spans="1:24" ht="23.1" customHeight="1" x14ac:dyDescent="0.25">
      <c r="A275" s="155"/>
      <c r="B275" s="155"/>
      <c r="C275" s="156"/>
      <c r="D275" s="155"/>
      <c r="E275" s="155"/>
      <c r="F275" s="157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</row>
    <row r="276" spans="1:24" ht="23.1" customHeight="1" x14ac:dyDescent="0.25">
      <c r="A276" s="155"/>
      <c r="B276" s="155"/>
      <c r="C276" s="156"/>
      <c r="D276" s="155"/>
      <c r="E276" s="155"/>
      <c r="F276" s="157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</row>
    <row r="277" spans="1:24" ht="23.1" customHeight="1" x14ac:dyDescent="0.25">
      <c r="A277" s="162"/>
      <c r="B277" s="162"/>
      <c r="C277" s="163"/>
      <c r="D277" s="162"/>
      <c r="E277" s="162"/>
      <c r="F277" s="164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46"/>
      <c r="W277" s="146"/>
      <c r="X277" s="146"/>
    </row>
    <row r="278" spans="1:24" ht="23.1" customHeight="1" x14ac:dyDescent="0.25">
      <c r="A278" s="158"/>
      <c r="B278" s="158"/>
      <c r="C278" s="159"/>
      <c r="D278" s="158"/>
      <c r="E278" s="158"/>
      <c r="F278" s="160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</row>
    <row r="279" spans="1:24" ht="23.1" customHeight="1" x14ac:dyDescent="0.25">
      <c r="A279" s="158"/>
      <c r="B279" s="158"/>
      <c r="C279" s="159"/>
      <c r="D279" s="158"/>
      <c r="E279" s="158"/>
      <c r="F279" s="160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</row>
    <row r="280" spans="1:24" ht="23.1" customHeight="1" x14ac:dyDescent="0.25">
      <c r="A280" s="158"/>
      <c r="B280" s="158"/>
      <c r="C280" s="159"/>
      <c r="D280" s="158"/>
      <c r="E280" s="158"/>
      <c r="F280" s="160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61"/>
    </row>
    <row r="281" spans="1:24" ht="23.1" customHeight="1" x14ac:dyDescent="0.25">
      <c r="A281" s="155"/>
      <c r="B281" s="155"/>
      <c r="C281" s="156"/>
      <c r="D281" s="155"/>
      <c r="E281" s="155"/>
      <c r="F281" s="157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</row>
    <row r="282" spans="1:24" ht="23.1" customHeight="1" x14ac:dyDescent="0.25">
      <c r="A282" s="155"/>
      <c r="B282" s="155"/>
      <c r="C282" s="156"/>
      <c r="D282" s="155"/>
      <c r="E282" s="155"/>
      <c r="F282" s="157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</row>
    <row r="283" spans="1:24" ht="23.1" customHeight="1" x14ac:dyDescent="0.25">
      <c r="A283" s="155"/>
      <c r="B283" s="155"/>
      <c r="C283" s="156"/>
      <c r="D283" s="155"/>
      <c r="E283" s="155"/>
      <c r="F283" s="157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</row>
    <row r="284" spans="1:24" ht="23.1" customHeight="1" x14ac:dyDescent="0.25">
      <c r="A284" s="155"/>
      <c r="B284" s="155"/>
      <c r="C284" s="156"/>
      <c r="D284" s="155"/>
      <c r="E284" s="155"/>
      <c r="F284" s="157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</row>
    <row r="285" spans="1:24" ht="23.1" customHeight="1" x14ac:dyDescent="0.25">
      <c r="A285" s="162"/>
      <c r="B285" s="162"/>
      <c r="C285" s="163"/>
      <c r="D285" s="162"/>
      <c r="E285" s="162"/>
      <c r="F285" s="164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46"/>
      <c r="W285" s="146"/>
      <c r="X285" s="146"/>
    </row>
    <row r="286" spans="1:24" ht="23.1" customHeight="1" x14ac:dyDescent="0.25">
      <c r="A286" s="155"/>
      <c r="B286" s="155"/>
      <c r="C286" s="156"/>
      <c r="D286" s="155"/>
      <c r="E286" s="155"/>
      <c r="F286" s="157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65"/>
    </row>
    <row r="287" spans="1:24" ht="23.1" customHeight="1" x14ac:dyDescent="0.25">
      <c r="A287" s="155"/>
      <c r="B287" s="155"/>
      <c r="C287" s="156"/>
      <c r="D287" s="155"/>
      <c r="E287" s="155"/>
      <c r="F287" s="157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</row>
    <row r="288" spans="1:24" ht="23.1" customHeight="1" x14ac:dyDescent="0.25">
      <c r="A288" s="155"/>
      <c r="B288" s="155"/>
      <c r="C288" s="156"/>
      <c r="D288" s="155"/>
      <c r="E288" s="155"/>
      <c r="F288" s="157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65"/>
    </row>
    <row r="289" spans="1:24" ht="23.1" customHeight="1" x14ac:dyDescent="0.25">
      <c r="A289" s="155"/>
      <c r="B289" s="155"/>
      <c r="C289" s="156"/>
      <c r="D289" s="155"/>
      <c r="E289" s="155"/>
      <c r="F289" s="157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65"/>
    </row>
    <row r="290" spans="1:24" ht="23.1" customHeight="1" x14ac:dyDescent="0.25">
      <c r="A290" s="166"/>
      <c r="B290" s="166"/>
      <c r="C290" s="167"/>
      <c r="D290" s="166"/>
      <c r="E290" s="166"/>
      <c r="F290" s="168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51"/>
      <c r="W290" s="151"/>
      <c r="X290" s="151"/>
    </row>
    <row r="291" spans="1:24" ht="23.1" customHeight="1" x14ac:dyDescent="0.25">
      <c r="A291" s="155"/>
      <c r="B291" s="155"/>
      <c r="C291" s="156"/>
      <c r="D291" s="155"/>
      <c r="E291" s="155"/>
      <c r="F291" s="157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</row>
    <row r="292" spans="1:24" ht="23.1" customHeight="1" x14ac:dyDescent="0.25">
      <c r="A292" s="155"/>
      <c r="B292" s="155"/>
      <c r="C292" s="156"/>
      <c r="D292" s="155"/>
      <c r="E292" s="155"/>
      <c r="F292" s="157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</row>
    <row r="293" spans="1:24" ht="23.1" customHeight="1" x14ac:dyDescent="0.25">
      <c r="A293" s="155"/>
      <c r="B293" s="155"/>
      <c r="C293" s="156"/>
      <c r="D293" s="155"/>
      <c r="E293" s="155"/>
      <c r="F293" s="157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</row>
    <row r="294" spans="1:24" ht="23.1" customHeight="1" x14ac:dyDescent="0.25">
      <c r="A294" s="155"/>
      <c r="B294" s="155"/>
      <c r="C294" s="156"/>
      <c r="D294" s="155"/>
      <c r="E294" s="155"/>
      <c r="F294" s="157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</row>
    <row r="295" spans="1:24" ht="23.1" customHeight="1" x14ac:dyDescent="0.25">
      <c r="A295" s="155"/>
      <c r="B295" s="155"/>
      <c r="C295" s="156"/>
      <c r="D295" s="155"/>
      <c r="E295" s="155"/>
      <c r="F295" s="157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W295" s="169"/>
    </row>
    <row r="296" spans="1:24" ht="23.1" customHeight="1" x14ac:dyDescent="0.25">
      <c r="A296" s="158"/>
      <c r="B296" s="158"/>
      <c r="C296" s="159"/>
      <c r="D296" s="158"/>
      <c r="E296" s="158"/>
      <c r="F296" s="160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</row>
    <row r="297" spans="1:24" ht="23.1" customHeight="1" x14ac:dyDescent="0.25">
      <c r="A297" s="166"/>
      <c r="B297" s="166"/>
      <c r="C297" s="167"/>
      <c r="D297" s="166"/>
      <c r="E297" s="166"/>
      <c r="F297" s="168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70"/>
      <c r="W297" s="151"/>
      <c r="X297" s="151"/>
    </row>
    <row r="298" spans="1:24" ht="23.1" customHeight="1" x14ac:dyDescent="0.25">
      <c r="A298" s="166"/>
      <c r="B298" s="166"/>
      <c r="C298" s="167"/>
      <c r="D298" s="166"/>
      <c r="E298" s="166"/>
      <c r="F298" s="168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70"/>
      <c r="W298" s="151"/>
      <c r="X298" s="151"/>
    </row>
    <row r="299" spans="1:24" ht="23.1" customHeight="1" x14ac:dyDescent="0.25">
      <c r="A299" s="166"/>
      <c r="B299" s="166"/>
      <c r="C299" s="167"/>
      <c r="D299" s="166"/>
      <c r="E299" s="166"/>
      <c r="F299" s="168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70"/>
      <c r="W299" s="151"/>
      <c r="X299" s="151"/>
    </row>
    <row r="300" spans="1:24" ht="23.1" customHeight="1" x14ac:dyDescent="0.25">
      <c r="A300" s="166"/>
      <c r="B300" s="166"/>
      <c r="C300" s="167"/>
      <c r="D300" s="166"/>
      <c r="E300" s="166"/>
      <c r="F300" s="168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51"/>
      <c r="W300" s="151"/>
      <c r="X300" s="151"/>
    </row>
    <row r="301" spans="1:24" ht="23.1" customHeight="1" x14ac:dyDescent="0.25">
      <c r="A301" s="166"/>
      <c r="B301" s="166"/>
      <c r="C301" s="167"/>
      <c r="D301" s="166"/>
      <c r="E301" s="166"/>
      <c r="F301" s="168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51"/>
      <c r="W301" s="151"/>
      <c r="X301" s="151"/>
    </row>
    <row r="302" spans="1:24" ht="23.1" customHeight="1" x14ac:dyDescent="0.25">
      <c r="A302" s="155"/>
      <c r="B302" s="155"/>
      <c r="C302" s="156"/>
      <c r="D302" s="155"/>
      <c r="E302" s="155"/>
      <c r="F302" s="157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</row>
    <row r="303" spans="1:24" ht="23.1" customHeight="1" x14ac:dyDescent="0.25">
      <c r="A303" s="171"/>
      <c r="B303" s="171"/>
      <c r="C303" s="172"/>
      <c r="D303" s="171"/>
      <c r="E303" s="171"/>
      <c r="F303" s="173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4"/>
      <c r="W303" s="151"/>
      <c r="X303" s="151"/>
    </row>
    <row r="304" spans="1:24" ht="23.1" customHeight="1" x14ac:dyDescent="0.25">
      <c r="A304" s="158"/>
      <c r="B304" s="158"/>
      <c r="C304" s="159"/>
      <c r="D304" s="158"/>
      <c r="E304" s="158"/>
      <c r="F304" s="160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</row>
    <row r="305" spans="1:24" ht="23.1" customHeight="1" x14ac:dyDescent="0.25">
      <c r="A305" s="158"/>
      <c r="B305" s="158"/>
      <c r="C305" s="159"/>
      <c r="D305" s="158"/>
      <c r="E305" s="158"/>
      <c r="F305" s="160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</row>
    <row r="306" spans="1:24" ht="23.1" customHeight="1" x14ac:dyDescent="0.25">
      <c r="A306" s="158"/>
      <c r="B306" s="158"/>
      <c r="C306" s="159"/>
      <c r="D306" s="158"/>
      <c r="E306" s="158"/>
      <c r="F306" s="160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</row>
    <row r="307" spans="1:24" ht="23.1" customHeight="1" x14ac:dyDescent="0.25">
      <c r="A307" s="155"/>
      <c r="B307" s="155"/>
      <c r="C307" s="156"/>
      <c r="D307" s="155"/>
      <c r="E307" s="155"/>
      <c r="F307" s="157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</row>
    <row r="308" spans="1:24" ht="23.1" customHeight="1" x14ac:dyDescent="0.25">
      <c r="A308" s="155"/>
      <c r="B308" s="155"/>
      <c r="C308" s="156"/>
      <c r="D308" s="155"/>
      <c r="E308" s="155"/>
      <c r="F308" s="157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</row>
    <row r="309" spans="1:24" ht="23.1" customHeight="1" x14ac:dyDescent="0.25">
      <c r="A309" s="155"/>
      <c r="B309" s="155"/>
      <c r="C309" s="156"/>
      <c r="D309" s="155"/>
      <c r="E309" s="155"/>
      <c r="F309" s="157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</row>
    <row r="310" spans="1:24" ht="23.1" customHeight="1" x14ac:dyDescent="0.25">
      <c r="A310" s="166"/>
      <c r="B310" s="166"/>
      <c r="C310" s="167"/>
      <c r="D310" s="166"/>
      <c r="E310" s="166"/>
      <c r="F310" s="168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70"/>
      <c r="W310" s="151"/>
      <c r="X310" s="151"/>
    </row>
    <row r="311" spans="1:24" ht="23.1" customHeight="1" x14ac:dyDescent="0.25">
      <c r="A311" s="166"/>
      <c r="B311" s="166"/>
      <c r="C311" s="167"/>
      <c r="D311" s="166"/>
      <c r="E311" s="166"/>
      <c r="F311" s="168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70"/>
      <c r="W311" s="151"/>
      <c r="X311" s="151"/>
    </row>
    <row r="312" spans="1:24" ht="23.1" customHeight="1" x14ac:dyDescent="0.25">
      <c r="A312" s="166"/>
      <c r="B312" s="166"/>
      <c r="C312" s="167"/>
      <c r="D312" s="166"/>
      <c r="E312" s="166"/>
      <c r="F312" s="168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70"/>
      <c r="W312" s="151"/>
      <c r="X312" s="151"/>
    </row>
    <row r="313" spans="1:24" ht="23.1" customHeight="1" x14ac:dyDescent="0.25">
      <c r="A313" s="166"/>
      <c r="B313" s="166"/>
      <c r="C313" s="167"/>
      <c r="D313" s="166"/>
      <c r="E313" s="166"/>
      <c r="F313" s="168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70"/>
      <c r="W313" s="151"/>
      <c r="X313" s="151"/>
    </row>
    <row r="314" spans="1:24" ht="23.1" customHeight="1" x14ac:dyDescent="0.25">
      <c r="A314" s="166"/>
      <c r="B314" s="166"/>
      <c r="C314" s="167"/>
      <c r="D314" s="166"/>
      <c r="E314" s="166"/>
      <c r="F314" s="168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70"/>
      <c r="W314" s="151"/>
      <c r="X314" s="151"/>
    </row>
    <row r="315" spans="1:24" ht="23.1" customHeight="1" x14ac:dyDescent="0.25">
      <c r="A315" s="155"/>
      <c r="B315" s="155"/>
      <c r="C315" s="156"/>
      <c r="D315" s="155"/>
      <c r="E315" s="155"/>
      <c r="F315" s="157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</row>
    <row r="316" spans="1:24" ht="23.1" customHeight="1" x14ac:dyDescent="0.25">
      <c r="A316" s="155"/>
      <c r="B316" s="155"/>
      <c r="C316" s="156"/>
      <c r="D316" s="155"/>
      <c r="E316" s="155"/>
      <c r="F316" s="157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</row>
    <row r="317" spans="1:24" ht="23.1" customHeight="1" x14ac:dyDescent="0.25">
      <c r="A317" s="155"/>
      <c r="B317" s="155"/>
      <c r="C317" s="156"/>
      <c r="D317" s="155"/>
      <c r="E317" s="155"/>
      <c r="F317" s="157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</row>
    <row r="318" spans="1:24" ht="23.1" customHeight="1" x14ac:dyDescent="0.25">
      <c r="C318" s="175"/>
      <c r="F318" s="176"/>
      <c r="T318" s="177"/>
      <c r="U318" s="177"/>
      <c r="V318" s="178"/>
    </row>
    <row r="319" spans="1:24" ht="23.1" customHeight="1" x14ac:dyDescent="0.25">
      <c r="C319" s="175"/>
      <c r="F319" s="176"/>
      <c r="V319" s="178"/>
    </row>
    <row r="320" spans="1:24" ht="23.1" customHeight="1" x14ac:dyDescent="0.25">
      <c r="C320" s="175"/>
      <c r="F320" s="176"/>
      <c r="T320" s="105"/>
      <c r="U320" s="105"/>
      <c r="V320" s="178"/>
      <c r="W320" s="178"/>
    </row>
    <row r="321" spans="3:23" ht="23.1" customHeight="1" x14ac:dyDescent="0.25">
      <c r="C321" s="179"/>
      <c r="F321" s="176"/>
      <c r="V321" s="178"/>
    </row>
    <row r="322" spans="3:23" ht="23.1" customHeight="1" x14ac:dyDescent="0.25">
      <c r="C322" s="179"/>
      <c r="F322" s="176"/>
      <c r="S322" s="36"/>
      <c r="T322" s="105"/>
      <c r="U322" s="105"/>
      <c r="V322" s="178"/>
      <c r="W322" s="178"/>
    </row>
    <row r="323" spans="3:23" ht="23.1" customHeight="1" x14ac:dyDescent="0.25">
      <c r="C323" s="179"/>
      <c r="F323" s="176"/>
      <c r="T323" s="105"/>
      <c r="U323" s="105"/>
      <c r="V323" s="178"/>
    </row>
    <row r="324" spans="3:23" ht="23.1" customHeight="1" x14ac:dyDescent="0.25">
      <c r="C324" s="175"/>
      <c r="F324" s="176"/>
      <c r="U324" s="180"/>
      <c r="V324" s="178"/>
      <c r="W324" s="181"/>
    </row>
    <row r="325" spans="3:23" ht="23.1" customHeight="1" x14ac:dyDescent="0.25">
      <c r="C325" s="175"/>
      <c r="F325" s="176"/>
      <c r="U325" s="180"/>
      <c r="V325" s="178"/>
    </row>
    <row r="326" spans="3:23" ht="23.1" customHeight="1" x14ac:dyDescent="0.25">
      <c r="C326" s="175"/>
      <c r="F326" s="176"/>
      <c r="U326" s="180"/>
      <c r="V326" s="178"/>
      <c r="W326" s="182"/>
    </row>
    <row r="327" spans="3:23" ht="23.1" customHeight="1" x14ac:dyDescent="0.25">
      <c r="C327" s="179"/>
      <c r="F327" s="176"/>
      <c r="U327" s="180"/>
      <c r="V327" s="178"/>
    </row>
    <row r="328" spans="3:23" ht="23.1" customHeight="1" x14ac:dyDescent="0.25">
      <c r="C328" s="179"/>
      <c r="F328" s="176"/>
      <c r="U328" s="180"/>
      <c r="V328" s="178"/>
      <c r="W328" s="178"/>
    </row>
    <row r="329" spans="3:23" ht="23.1" customHeight="1" x14ac:dyDescent="0.25">
      <c r="C329" s="179"/>
      <c r="F329" s="176"/>
      <c r="U329" s="180"/>
      <c r="V329" s="178"/>
    </row>
    <row r="330" spans="3:23" ht="23.1" customHeight="1" x14ac:dyDescent="0.25">
      <c r="C330" s="179"/>
      <c r="F330" s="176"/>
      <c r="U330" s="180"/>
      <c r="V330" s="178"/>
    </row>
    <row r="331" spans="3:23" ht="23.1" customHeight="1" x14ac:dyDescent="0.25">
      <c r="C331" s="179"/>
      <c r="F331" s="183"/>
      <c r="U331" s="180"/>
      <c r="V331" s="178"/>
    </row>
    <row r="332" spans="3:23" ht="23.1" customHeight="1" x14ac:dyDescent="0.25">
      <c r="C332" s="179"/>
      <c r="F332" s="183"/>
      <c r="U332" s="180"/>
      <c r="V332" s="178"/>
    </row>
    <row r="333" spans="3:23" ht="23.1" customHeight="1" x14ac:dyDescent="0.25">
      <c r="C333" s="179"/>
      <c r="F333" s="176"/>
      <c r="U333" s="180"/>
      <c r="V333" s="178"/>
    </row>
    <row r="334" spans="3:23" ht="23.1" customHeight="1" x14ac:dyDescent="0.25">
      <c r="C334" s="175"/>
      <c r="F334" s="176"/>
      <c r="U334" s="180"/>
      <c r="V334" s="178"/>
    </row>
    <row r="335" spans="3:23" ht="23.1" customHeight="1" x14ac:dyDescent="0.25">
      <c r="C335" s="175"/>
      <c r="F335" s="176"/>
      <c r="V335" s="178"/>
    </row>
    <row r="336" spans="3:23" ht="23.1" customHeight="1" x14ac:dyDescent="0.25">
      <c r="C336" s="175"/>
      <c r="F336" s="176"/>
      <c r="V336" s="178"/>
    </row>
    <row r="337" spans="1:23" ht="23.1" customHeight="1" x14ac:dyDescent="0.25">
      <c r="C337" s="175"/>
      <c r="D337" s="175"/>
      <c r="F337" s="176"/>
      <c r="V337" s="178"/>
    </row>
    <row r="338" spans="1:23" ht="23.1" customHeight="1" x14ac:dyDescent="0.25">
      <c r="C338" s="175"/>
      <c r="D338" s="175"/>
      <c r="F338" s="176"/>
      <c r="T338" s="177"/>
      <c r="U338" s="177"/>
      <c r="V338" s="184"/>
    </row>
    <row r="339" spans="1:23" ht="23.1" customHeight="1" x14ac:dyDescent="0.25">
      <c r="C339" s="175"/>
      <c r="F339" s="176"/>
      <c r="S339" s="133"/>
      <c r="T339" s="177"/>
      <c r="U339" s="177"/>
      <c r="V339" s="185"/>
    </row>
    <row r="340" spans="1:23" ht="23.1" customHeight="1" x14ac:dyDescent="0.25">
      <c r="C340" s="175"/>
      <c r="F340" s="176"/>
      <c r="G340" s="176"/>
      <c r="V340" s="184"/>
    </row>
    <row r="341" spans="1:23" ht="23.1" customHeight="1" x14ac:dyDescent="0.25">
      <c r="C341" s="175"/>
      <c r="F341" s="176"/>
      <c r="G341" s="176"/>
      <c r="V341" s="184"/>
    </row>
    <row r="342" spans="1:23" ht="23.1" customHeight="1" x14ac:dyDescent="0.25">
      <c r="C342" s="175"/>
      <c r="F342" s="176"/>
      <c r="G342" s="176"/>
      <c r="V342" s="184"/>
    </row>
    <row r="343" spans="1:23" ht="23.1" customHeight="1" x14ac:dyDescent="0.25">
      <c r="C343" s="175"/>
      <c r="F343" s="176"/>
      <c r="V343" s="184"/>
    </row>
    <row r="344" spans="1:23" ht="23.1" customHeight="1" x14ac:dyDescent="0.25">
      <c r="C344" s="175"/>
      <c r="F344" s="176"/>
      <c r="V344" s="184"/>
    </row>
    <row r="345" spans="1:23" ht="23.1" customHeight="1" x14ac:dyDescent="0.25">
      <c r="C345" s="175"/>
      <c r="F345" s="176"/>
      <c r="T345" s="105"/>
      <c r="U345" s="105"/>
      <c r="V345" s="186"/>
      <c r="W345" s="186"/>
    </row>
    <row r="346" spans="1:23" ht="23.1" customHeight="1" x14ac:dyDescent="0.25">
      <c r="C346" s="179"/>
      <c r="F346" s="176"/>
      <c r="V346" s="184"/>
      <c r="W346" s="187"/>
    </row>
    <row r="347" spans="1:23" ht="23.1" customHeight="1" x14ac:dyDescent="0.25">
      <c r="C347" s="179"/>
      <c r="F347" s="176"/>
      <c r="T347" s="177"/>
      <c r="U347" s="177"/>
      <c r="V347" s="185"/>
      <c r="W347" s="177"/>
    </row>
    <row r="348" spans="1:23" ht="23.1" customHeight="1" x14ac:dyDescent="0.25">
      <c r="C348" s="179"/>
      <c r="F348" s="176"/>
      <c r="T348" s="177"/>
      <c r="U348" s="177"/>
      <c r="V348" s="185"/>
      <c r="W348" s="177"/>
    </row>
    <row r="349" spans="1:23" ht="23.1" customHeight="1" x14ac:dyDescent="0.25">
      <c r="A349" s="188"/>
      <c r="B349" s="188"/>
      <c r="C349" s="189"/>
      <c r="D349" s="188"/>
      <c r="E349" s="189"/>
      <c r="F349" s="190"/>
      <c r="G349" s="189"/>
      <c r="H349" s="189"/>
      <c r="I349" s="188"/>
      <c r="J349" s="188"/>
      <c r="K349" s="189"/>
      <c r="L349" s="188"/>
      <c r="M349" s="189"/>
      <c r="N349" s="189"/>
      <c r="O349" s="189"/>
      <c r="P349" s="189"/>
      <c r="Q349" s="189"/>
      <c r="R349" s="189"/>
      <c r="S349" s="188"/>
      <c r="T349" s="177"/>
      <c r="U349" s="177"/>
      <c r="V349" s="191"/>
    </row>
    <row r="350" spans="1:23" ht="23.1" customHeight="1" x14ac:dyDescent="0.25">
      <c r="A350" s="188"/>
      <c r="B350" s="188"/>
      <c r="C350" s="189"/>
      <c r="D350" s="188"/>
      <c r="E350" s="189"/>
      <c r="F350" s="190"/>
      <c r="G350" s="189"/>
      <c r="H350" s="189"/>
      <c r="I350" s="188"/>
      <c r="J350" s="188"/>
      <c r="K350" s="189"/>
      <c r="L350" s="188"/>
      <c r="M350" s="189"/>
      <c r="N350" s="189"/>
      <c r="O350" s="189"/>
      <c r="P350" s="189"/>
      <c r="Q350" s="189"/>
      <c r="R350" s="189"/>
      <c r="S350" s="188"/>
      <c r="T350" s="177"/>
      <c r="U350" s="177"/>
      <c r="V350" s="191"/>
    </row>
    <row r="351" spans="1:23" ht="23.1" customHeight="1" x14ac:dyDescent="0.25">
      <c r="A351" s="188"/>
      <c r="B351" s="188"/>
      <c r="C351" s="189"/>
      <c r="D351" s="188"/>
      <c r="E351" s="189"/>
      <c r="F351" s="190"/>
      <c r="G351" s="189"/>
      <c r="H351" s="189"/>
      <c r="I351" s="188"/>
      <c r="J351" s="188"/>
      <c r="K351" s="189"/>
      <c r="L351" s="188"/>
      <c r="M351" s="189"/>
      <c r="N351" s="189"/>
      <c r="O351" s="189"/>
      <c r="P351" s="189"/>
      <c r="Q351" s="189"/>
      <c r="R351" s="189"/>
      <c r="S351" s="188"/>
      <c r="T351" s="192"/>
      <c r="U351" s="192"/>
      <c r="V351" s="191"/>
      <c r="W351" s="186"/>
    </row>
    <row r="352" spans="1:23" ht="23.1" customHeight="1" x14ac:dyDescent="0.25">
      <c r="A352" s="188"/>
      <c r="B352" s="188"/>
      <c r="C352" s="189"/>
      <c r="D352" s="188"/>
      <c r="E352" s="189"/>
      <c r="F352" s="190"/>
      <c r="G352" s="189"/>
      <c r="H352" s="189"/>
      <c r="I352" s="188"/>
      <c r="J352" s="188"/>
      <c r="K352" s="189"/>
      <c r="L352" s="188"/>
      <c r="M352" s="189"/>
      <c r="N352" s="189"/>
      <c r="O352" s="189"/>
      <c r="P352" s="189"/>
      <c r="Q352" s="189"/>
      <c r="R352" s="189"/>
      <c r="S352" s="188"/>
      <c r="T352" s="189"/>
      <c r="U352" s="189"/>
      <c r="V352" s="193"/>
    </row>
    <row r="353" spans="1:24" ht="23.1" customHeight="1" x14ac:dyDescent="0.25">
      <c r="A353" s="188"/>
      <c r="B353" s="188"/>
      <c r="C353" s="189"/>
      <c r="D353" s="188"/>
      <c r="E353" s="189"/>
      <c r="F353" s="190"/>
      <c r="G353" s="189"/>
      <c r="H353" s="189"/>
      <c r="I353" s="188"/>
      <c r="J353" s="188"/>
      <c r="K353" s="189"/>
      <c r="L353" s="188"/>
      <c r="M353" s="189"/>
      <c r="N353" s="189"/>
      <c r="O353" s="189"/>
      <c r="P353" s="189"/>
      <c r="Q353" s="189"/>
      <c r="R353" s="189"/>
      <c r="S353" s="188"/>
      <c r="T353" s="189"/>
      <c r="U353" s="189"/>
      <c r="V353" s="193"/>
    </row>
    <row r="354" spans="1:24" ht="23.1" customHeight="1" x14ac:dyDescent="0.25">
      <c r="A354" s="188"/>
      <c r="B354" s="188"/>
      <c r="C354" s="189"/>
      <c r="D354" s="188"/>
      <c r="E354" s="189"/>
      <c r="F354" s="190"/>
      <c r="G354" s="189"/>
      <c r="H354" s="189"/>
      <c r="I354" s="188"/>
      <c r="J354" s="188"/>
      <c r="K354" s="189"/>
      <c r="L354" s="188"/>
      <c r="M354" s="189"/>
      <c r="N354" s="189"/>
      <c r="O354" s="189"/>
      <c r="P354" s="189"/>
      <c r="Q354" s="189"/>
      <c r="R354" s="189"/>
      <c r="S354" s="188"/>
      <c r="T354" s="189"/>
      <c r="U354" s="189"/>
      <c r="V354" s="193"/>
    </row>
    <row r="355" spans="1:24" ht="23.1" customHeight="1" x14ac:dyDescent="0.25">
      <c r="A355" s="188"/>
      <c r="B355" s="188"/>
      <c r="C355" s="189"/>
      <c r="D355" s="188"/>
      <c r="E355" s="189"/>
      <c r="F355" s="190"/>
      <c r="G355" s="189"/>
      <c r="H355" s="189"/>
      <c r="I355" s="188"/>
      <c r="J355" s="188"/>
      <c r="K355" s="189"/>
      <c r="L355" s="188"/>
      <c r="M355" s="189"/>
      <c r="N355" s="189"/>
      <c r="O355" s="189"/>
      <c r="P355" s="189"/>
      <c r="Q355" s="189"/>
      <c r="R355" s="189"/>
      <c r="S355" s="188"/>
      <c r="T355" s="189"/>
      <c r="U355" s="189"/>
      <c r="V355" s="193"/>
    </row>
    <row r="356" spans="1:24" ht="23.1" customHeight="1" x14ac:dyDescent="0.25">
      <c r="A356" s="188"/>
      <c r="B356" s="188"/>
      <c r="C356" s="189"/>
      <c r="D356" s="188"/>
      <c r="E356" s="189"/>
      <c r="F356" s="190"/>
      <c r="G356" s="189"/>
      <c r="H356" s="189"/>
      <c r="I356" s="188"/>
      <c r="J356" s="188"/>
      <c r="K356" s="189"/>
      <c r="L356" s="188"/>
      <c r="M356" s="189"/>
      <c r="N356" s="189"/>
      <c r="O356" s="189"/>
      <c r="P356" s="189"/>
      <c r="Q356" s="189"/>
      <c r="R356" s="189"/>
      <c r="S356" s="188"/>
      <c r="T356" s="189"/>
      <c r="U356" s="189"/>
      <c r="V356" s="193"/>
    </row>
    <row r="357" spans="1:24" ht="23.1" customHeight="1" x14ac:dyDescent="0.25">
      <c r="A357" s="188"/>
      <c r="B357" s="188"/>
      <c r="C357" s="189"/>
      <c r="D357" s="188"/>
      <c r="E357" s="189"/>
      <c r="F357" s="190"/>
      <c r="G357" s="189"/>
      <c r="H357" s="189"/>
      <c r="I357" s="188"/>
      <c r="J357" s="188"/>
      <c r="K357" s="189"/>
      <c r="L357" s="188"/>
      <c r="M357" s="189"/>
      <c r="N357" s="189"/>
      <c r="O357" s="189"/>
      <c r="P357" s="189"/>
      <c r="Q357" s="189"/>
      <c r="R357" s="189"/>
      <c r="S357" s="188"/>
      <c r="T357" s="189"/>
      <c r="U357" s="189"/>
      <c r="V357" s="193"/>
    </row>
    <row r="358" spans="1:24" ht="23.1" customHeight="1" x14ac:dyDescent="0.25">
      <c r="A358" s="188"/>
      <c r="B358" s="188"/>
      <c r="C358" s="189"/>
      <c r="D358" s="188"/>
      <c r="E358" s="189"/>
      <c r="F358" s="190"/>
      <c r="G358" s="189"/>
      <c r="H358" s="189"/>
      <c r="I358" s="188"/>
      <c r="J358" s="188"/>
      <c r="K358" s="189"/>
      <c r="L358" s="188"/>
      <c r="M358" s="189"/>
      <c r="N358" s="189"/>
      <c r="O358" s="189"/>
      <c r="P358" s="189"/>
      <c r="Q358" s="189"/>
      <c r="R358" s="189"/>
      <c r="S358" s="188"/>
      <c r="T358" s="189"/>
      <c r="U358" s="189"/>
      <c r="V358" s="193"/>
    </row>
    <row r="359" spans="1:24" ht="23.1" customHeight="1" x14ac:dyDescent="0.25">
      <c r="A359" s="188"/>
      <c r="B359" s="188"/>
      <c r="C359" s="189"/>
      <c r="D359" s="188"/>
      <c r="E359" s="189"/>
      <c r="F359" s="190"/>
      <c r="G359" s="189"/>
      <c r="H359" s="189"/>
      <c r="I359" s="188"/>
      <c r="J359" s="188"/>
      <c r="K359" s="189"/>
      <c r="L359" s="188"/>
      <c r="M359" s="189"/>
      <c r="N359" s="189"/>
      <c r="O359" s="189"/>
      <c r="P359" s="189"/>
      <c r="Q359" s="189"/>
      <c r="R359" s="189"/>
      <c r="S359" s="188"/>
      <c r="T359" s="189"/>
      <c r="U359" s="189"/>
      <c r="V359" s="193"/>
    </row>
    <row r="360" spans="1:24" ht="23.1" customHeight="1" x14ac:dyDescent="0.25">
      <c r="A360" s="188"/>
      <c r="B360" s="188"/>
      <c r="C360" s="189"/>
      <c r="D360" s="188"/>
      <c r="E360" s="189"/>
      <c r="F360" s="190"/>
      <c r="G360" s="189"/>
      <c r="H360" s="189"/>
      <c r="I360" s="188"/>
      <c r="J360" s="188"/>
      <c r="K360" s="189"/>
      <c r="L360" s="188"/>
      <c r="M360" s="189"/>
      <c r="N360" s="189"/>
      <c r="O360" s="189"/>
      <c r="P360" s="189"/>
      <c r="Q360" s="189"/>
      <c r="R360" s="189"/>
      <c r="S360" s="188"/>
      <c r="T360" s="189"/>
      <c r="U360" s="189"/>
      <c r="V360" s="193"/>
    </row>
    <row r="361" spans="1:24" ht="23.1" customHeight="1" x14ac:dyDescent="0.25">
      <c r="A361" s="188"/>
      <c r="B361" s="188"/>
      <c r="C361" s="189"/>
      <c r="D361" s="188"/>
      <c r="E361" s="189"/>
      <c r="F361" s="190"/>
      <c r="G361" s="189"/>
      <c r="H361" s="189"/>
      <c r="I361" s="188"/>
      <c r="J361" s="188"/>
      <c r="K361" s="189"/>
      <c r="L361" s="188"/>
      <c r="M361" s="189"/>
      <c r="N361" s="189"/>
      <c r="O361" s="189"/>
      <c r="P361" s="189"/>
      <c r="Q361" s="189"/>
      <c r="R361" s="189"/>
      <c r="S361" s="188"/>
      <c r="T361" s="189"/>
      <c r="U361" s="189"/>
      <c r="V361" s="193"/>
    </row>
    <row r="362" spans="1:24" ht="23.1" customHeight="1" x14ac:dyDescent="0.25">
      <c r="A362" s="188"/>
      <c r="B362" s="188"/>
      <c r="C362" s="189"/>
      <c r="D362" s="188"/>
      <c r="E362" s="189"/>
      <c r="F362" s="190"/>
      <c r="G362" s="189"/>
      <c r="H362" s="189"/>
      <c r="I362" s="188"/>
      <c r="J362" s="188"/>
      <c r="K362" s="189"/>
      <c r="L362" s="188"/>
      <c r="M362" s="189"/>
      <c r="N362" s="189"/>
      <c r="O362" s="189"/>
      <c r="P362" s="189"/>
      <c r="Q362" s="189"/>
      <c r="R362" s="189"/>
      <c r="S362" s="188"/>
      <c r="T362" s="189"/>
      <c r="U362" s="189"/>
      <c r="V362" s="193"/>
    </row>
    <row r="363" spans="1:24" ht="23.1" customHeight="1" x14ac:dyDescent="0.25">
      <c r="A363" s="188"/>
      <c r="B363" s="188"/>
      <c r="C363" s="189"/>
      <c r="D363" s="188"/>
      <c r="E363" s="189"/>
      <c r="F363" s="190"/>
      <c r="G363" s="189"/>
      <c r="H363" s="189"/>
      <c r="I363" s="188"/>
      <c r="J363" s="188"/>
      <c r="K363" s="189"/>
      <c r="L363" s="188"/>
      <c r="M363" s="189"/>
      <c r="N363" s="189"/>
      <c r="O363" s="189"/>
      <c r="P363" s="189"/>
      <c r="Q363" s="189"/>
      <c r="R363" s="189"/>
      <c r="S363" s="188"/>
      <c r="T363" s="189"/>
      <c r="U363" s="189"/>
      <c r="V363" s="193"/>
    </row>
    <row r="364" spans="1:24" ht="23.1" customHeight="1" x14ac:dyDescent="0.25">
      <c r="A364" s="188"/>
      <c r="B364" s="188"/>
      <c r="C364" s="189"/>
      <c r="D364" s="188"/>
      <c r="E364" s="189"/>
      <c r="F364" s="190"/>
      <c r="G364" s="189"/>
      <c r="H364" s="189"/>
      <c r="I364" s="188"/>
      <c r="J364" s="188"/>
      <c r="K364" s="189"/>
      <c r="L364" s="188"/>
      <c r="M364" s="189"/>
      <c r="N364" s="189"/>
      <c r="O364" s="189"/>
      <c r="P364" s="189"/>
      <c r="Q364" s="189"/>
      <c r="R364" s="189"/>
      <c r="S364" s="188"/>
      <c r="T364" s="189"/>
      <c r="U364" s="189"/>
      <c r="V364" s="193"/>
    </row>
    <row r="365" spans="1:24" ht="23.1" customHeight="1" x14ac:dyDescent="0.25">
      <c r="A365" s="188"/>
      <c r="B365" s="188"/>
      <c r="C365" s="189"/>
      <c r="D365" s="188"/>
      <c r="E365" s="189"/>
      <c r="F365" s="190"/>
      <c r="G365" s="189"/>
      <c r="H365" s="189"/>
      <c r="I365" s="188"/>
      <c r="J365" s="188"/>
      <c r="K365" s="189"/>
      <c r="L365" s="188"/>
      <c r="M365" s="189"/>
      <c r="N365" s="189"/>
      <c r="O365" s="189"/>
      <c r="P365" s="189"/>
      <c r="Q365" s="189"/>
      <c r="R365" s="189"/>
      <c r="S365" s="188"/>
      <c r="T365" s="189"/>
      <c r="U365" s="189"/>
      <c r="V365" s="193"/>
    </row>
    <row r="366" spans="1:24" ht="23.1" customHeight="1" x14ac:dyDescent="0.25">
      <c r="A366" s="188"/>
      <c r="B366" s="188"/>
      <c r="C366" s="189"/>
      <c r="D366" s="188"/>
      <c r="E366" s="189"/>
      <c r="F366" s="190"/>
      <c r="G366" s="189"/>
      <c r="H366" s="189"/>
      <c r="I366" s="188"/>
      <c r="J366" s="188"/>
      <c r="K366" s="189"/>
      <c r="L366" s="188"/>
      <c r="M366" s="189"/>
      <c r="N366" s="189"/>
      <c r="O366" s="189"/>
      <c r="P366" s="189"/>
      <c r="Q366" s="189"/>
      <c r="R366" s="189"/>
      <c r="S366" s="188"/>
      <c r="T366" s="189"/>
      <c r="U366" s="189"/>
      <c r="V366" s="193"/>
    </row>
    <row r="367" spans="1:24" ht="23.1" customHeight="1" x14ac:dyDescent="0.25">
      <c r="A367" s="188"/>
      <c r="B367" s="188"/>
      <c r="C367" s="189"/>
      <c r="D367" s="188"/>
      <c r="E367" s="189"/>
      <c r="F367" s="190"/>
      <c r="G367" s="189"/>
      <c r="H367" s="189"/>
      <c r="I367" s="188"/>
      <c r="J367" s="188"/>
      <c r="K367" s="189"/>
      <c r="L367" s="188"/>
      <c r="M367" s="189"/>
      <c r="N367" s="189"/>
      <c r="O367" s="189"/>
      <c r="P367" s="189"/>
      <c r="Q367" s="189"/>
      <c r="R367" s="189"/>
      <c r="S367" s="188"/>
      <c r="T367" s="189"/>
      <c r="U367" s="189"/>
      <c r="V367" s="193"/>
      <c r="W367" s="34"/>
      <c r="X367" s="34"/>
    </row>
    <row r="368" spans="1:24" ht="23.1" customHeight="1" x14ac:dyDescent="0.25">
      <c r="A368" s="188"/>
      <c r="B368" s="188"/>
      <c r="C368" s="189"/>
      <c r="D368" s="188"/>
      <c r="E368" s="189"/>
      <c r="F368" s="190"/>
      <c r="G368" s="189"/>
      <c r="H368" s="189"/>
      <c r="I368" s="188"/>
      <c r="J368" s="188"/>
      <c r="K368" s="189"/>
      <c r="L368" s="188"/>
      <c r="M368" s="189"/>
      <c r="N368" s="189"/>
      <c r="O368" s="189"/>
      <c r="P368" s="189"/>
      <c r="Q368" s="189"/>
      <c r="R368" s="189"/>
      <c r="S368" s="188"/>
      <c r="T368" s="189"/>
      <c r="U368" s="189"/>
      <c r="V368" s="193"/>
    </row>
    <row r="369" spans="1:23" ht="23.1" customHeight="1" x14ac:dyDescent="0.25">
      <c r="A369" s="188"/>
      <c r="B369" s="188"/>
      <c r="C369" s="189"/>
      <c r="D369" s="188"/>
      <c r="E369" s="189"/>
      <c r="F369" s="190"/>
      <c r="G369" s="189"/>
      <c r="H369" s="189"/>
      <c r="I369" s="188"/>
      <c r="J369" s="188"/>
      <c r="K369" s="189"/>
      <c r="L369" s="188"/>
      <c r="M369" s="189"/>
      <c r="N369" s="189"/>
      <c r="O369" s="189"/>
      <c r="P369" s="189"/>
      <c r="Q369" s="189"/>
      <c r="R369" s="189"/>
      <c r="S369" s="188"/>
      <c r="T369" s="189"/>
      <c r="U369" s="189"/>
      <c r="V369" s="193"/>
    </row>
    <row r="370" spans="1:23" ht="23.1" customHeight="1" x14ac:dyDescent="0.25">
      <c r="A370" s="188"/>
      <c r="B370" s="188"/>
      <c r="C370" s="189"/>
      <c r="D370" s="188"/>
      <c r="E370" s="189"/>
      <c r="F370" s="190"/>
      <c r="G370" s="189"/>
      <c r="H370" s="189"/>
      <c r="I370" s="188"/>
      <c r="J370" s="188"/>
      <c r="K370" s="189"/>
      <c r="L370" s="188"/>
      <c r="M370" s="189"/>
      <c r="N370" s="189"/>
      <c r="O370" s="189"/>
      <c r="P370" s="189"/>
      <c r="Q370" s="189"/>
      <c r="R370" s="189"/>
      <c r="S370" s="188"/>
      <c r="T370" s="189"/>
      <c r="U370" s="189"/>
      <c r="V370" s="193"/>
    </row>
    <row r="371" spans="1:23" ht="23.1" customHeight="1" x14ac:dyDescent="0.25">
      <c r="A371" s="188"/>
      <c r="B371" s="188"/>
      <c r="C371" s="189"/>
      <c r="D371" s="188"/>
      <c r="E371" s="189"/>
      <c r="F371" s="190"/>
      <c r="G371" s="189"/>
      <c r="H371" s="189"/>
      <c r="I371" s="188"/>
      <c r="J371" s="188"/>
      <c r="K371" s="189"/>
      <c r="L371" s="188"/>
      <c r="M371" s="189"/>
      <c r="N371" s="189"/>
      <c r="O371" s="189"/>
      <c r="P371" s="189"/>
      <c r="Q371" s="189"/>
      <c r="R371" s="189"/>
      <c r="S371" s="188"/>
      <c r="T371" s="189"/>
      <c r="U371" s="189"/>
      <c r="V371" s="193"/>
    </row>
    <row r="372" spans="1:23" ht="23.1" customHeight="1" x14ac:dyDescent="0.25">
      <c r="A372" s="188"/>
      <c r="B372" s="188"/>
      <c r="C372" s="189"/>
      <c r="D372" s="188"/>
      <c r="E372" s="189"/>
      <c r="F372" s="190"/>
      <c r="G372" s="189"/>
      <c r="H372" s="189"/>
      <c r="I372" s="188"/>
      <c r="J372" s="188"/>
      <c r="K372" s="189"/>
      <c r="L372" s="188"/>
      <c r="M372" s="189"/>
      <c r="N372" s="189"/>
      <c r="O372" s="189"/>
      <c r="P372" s="189"/>
      <c r="Q372" s="189"/>
      <c r="R372" s="189"/>
      <c r="S372" s="188"/>
      <c r="T372" s="189"/>
      <c r="U372" s="189"/>
      <c r="V372" s="193"/>
    </row>
    <row r="373" spans="1:23" ht="23.1" customHeight="1" x14ac:dyDescent="0.25">
      <c r="A373" s="188"/>
      <c r="B373" s="188"/>
      <c r="C373" s="189"/>
      <c r="D373" s="188"/>
      <c r="E373" s="189"/>
      <c r="F373" s="190"/>
      <c r="G373" s="189"/>
      <c r="H373" s="189"/>
      <c r="I373" s="188"/>
      <c r="J373" s="188"/>
      <c r="K373" s="189"/>
      <c r="L373" s="188"/>
      <c r="M373" s="189"/>
      <c r="N373" s="189"/>
      <c r="O373" s="189"/>
      <c r="P373" s="189"/>
      <c r="Q373" s="189"/>
      <c r="R373" s="189"/>
      <c r="S373" s="188"/>
      <c r="T373" s="177"/>
      <c r="U373" s="177"/>
      <c r="V373" s="194"/>
    </row>
    <row r="374" spans="1:23" ht="23.1" customHeight="1" x14ac:dyDescent="0.25">
      <c r="A374" s="188"/>
      <c r="B374" s="188"/>
      <c r="C374" s="189"/>
      <c r="D374" s="188"/>
      <c r="E374" s="189"/>
      <c r="F374" s="190"/>
      <c r="G374" s="189"/>
      <c r="H374" s="189"/>
      <c r="I374" s="188"/>
      <c r="J374" s="188"/>
      <c r="K374" s="189"/>
      <c r="L374" s="188"/>
      <c r="M374" s="189"/>
      <c r="N374" s="189"/>
      <c r="O374" s="189"/>
      <c r="P374" s="189"/>
      <c r="Q374" s="189"/>
      <c r="R374" s="189"/>
      <c r="S374" s="188"/>
      <c r="T374" s="177"/>
      <c r="U374" s="177"/>
      <c r="V374" s="194"/>
    </row>
    <row r="375" spans="1:23" ht="23.1" customHeight="1" x14ac:dyDescent="0.25">
      <c r="C375" s="175"/>
      <c r="F375" s="176"/>
      <c r="V375" s="178"/>
    </row>
    <row r="376" spans="1:23" ht="23.1" customHeight="1" x14ac:dyDescent="0.25">
      <c r="C376" s="175"/>
      <c r="F376" s="176"/>
      <c r="V376" s="178"/>
    </row>
    <row r="377" spans="1:23" ht="23.1" customHeight="1" x14ac:dyDescent="0.25">
      <c r="C377" s="175"/>
      <c r="F377" s="176"/>
      <c r="V377" s="178"/>
    </row>
    <row r="378" spans="1:23" ht="23.1" customHeight="1" x14ac:dyDescent="0.25">
      <c r="C378" s="175"/>
      <c r="F378" s="176"/>
      <c r="V378" s="178"/>
    </row>
    <row r="379" spans="1:23" ht="23.1" customHeight="1" x14ac:dyDescent="0.25">
      <c r="C379" s="179"/>
      <c r="F379" s="176"/>
      <c r="V379" s="178"/>
    </row>
    <row r="380" spans="1:23" ht="23.1" customHeight="1" x14ac:dyDescent="0.25">
      <c r="C380" s="175"/>
      <c r="F380" s="195"/>
      <c r="V380" s="178"/>
      <c r="W380" s="178"/>
    </row>
    <row r="381" spans="1:23" ht="23.1" customHeight="1" x14ac:dyDescent="0.25">
      <c r="C381" s="175"/>
      <c r="F381" s="195"/>
      <c r="V381" s="178"/>
    </row>
    <row r="382" spans="1:23" ht="23.1" customHeight="1" x14ac:dyDescent="0.25">
      <c r="C382" s="175"/>
      <c r="F382" s="176"/>
      <c r="V382" s="178"/>
    </row>
    <row r="383" spans="1:23" ht="23.1" customHeight="1" x14ac:dyDescent="0.25">
      <c r="C383" s="175"/>
      <c r="F383" s="176"/>
      <c r="V383" s="196"/>
    </row>
    <row r="384" spans="1:23" ht="23.1" customHeight="1" x14ac:dyDescent="0.25">
      <c r="A384" s="188"/>
      <c r="B384" s="188"/>
      <c r="C384" s="188"/>
      <c r="D384" s="188"/>
      <c r="E384" s="189"/>
      <c r="F384" s="190"/>
      <c r="G384" s="189"/>
      <c r="H384" s="189"/>
      <c r="I384" s="188"/>
      <c r="J384" s="188"/>
      <c r="K384" s="189"/>
      <c r="L384" s="188"/>
      <c r="M384" s="189"/>
      <c r="N384" s="189"/>
      <c r="O384" s="189"/>
      <c r="P384" s="189"/>
      <c r="Q384" s="189"/>
      <c r="R384" s="189"/>
      <c r="S384" s="188"/>
      <c r="T384" s="189"/>
      <c r="U384" s="189"/>
      <c r="V384" s="178"/>
    </row>
    <row r="385" spans="1:24" ht="23.1" customHeight="1" x14ac:dyDescent="0.25">
      <c r="A385" s="188"/>
      <c r="B385" s="188"/>
      <c r="C385" s="188"/>
      <c r="D385" s="188"/>
      <c r="E385" s="189"/>
      <c r="F385" s="190"/>
      <c r="G385" s="189"/>
      <c r="H385" s="189"/>
      <c r="I385" s="188"/>
      <c r="J385" s="188"/>
      <c r="K385" s="189"/>
      <c r="L385" s="188"/>
      <c r="M385" s="189"/>
      <c r="N385" s="189"/>
      <c r="O385" s="189"/>
      <c r="P385" s="189"/>
      <c r="Q385" s="189"/>
      <c r="R385" s="189"/>
      <c r="S385" s="188"/>
      <c r="T385" s="189"/>
      <c r="U385" s="189"/>
      <c r="V385" s="178"/>
    </row>
    <row r="386" spans="1:24" ht="23.1" customHeight="1" x14ac:dyDescent="0.25">
      <c r="A386" s="188"/>
      <c r="B386" s="188"/>
      <c r="C386" s="188"/>
      <c r="D386" s="188"/>
      <c r="E386" s="189"/>
      <c r="F386" s="190"/>
      <c r="G386" s="189"/>
      <c r="H386" s="189"/>
      <c r="I386" s="188"/>
      <c r="J386" s="188"/>
      <c r="K386" s="189"/>
      <c r="L386" s="188"/>
      <c r="M386" s="189"/>
      <c r="N386" s="189"/>
      <c r="O386" s="189"/>
      <c r="P386" s="189"/>
      <c r="Q386" s="189"/>
      <c r="R386" s="189"/>
      <c r="S386" s="188"/>
      <c r="T386" s="189"/>
      <c r="U386" s="189"/>
      <c r="V386" s="193"/>
    </row>
    <row r="387" spans="1:24" ht="23.1" customHeight="1" x14ac:dyDescent="0.25">
      <c r="A387" s="188"/>
      <c r="B387" s="188"/>
      <c r="C387" s="188"/>
      <c r="D387" s="188"/>
      <c r="E387" s="189"/>
      <c r="F387" s="190"/>
      <c r="G387" s="189"/>
      <c r="H387" s="189"/>
      <c r="I387" s="188"/>
      <c r="J387" s="188"/>
      <c r="K387" s="189"/>
      <c r="L387" s="188"/>
      <c r="M387" s="189"/>
      <c r="N387" s="189"/>
      <c r="O387" s="189"/>
      <c r="P387" s="189"/>
      <c r="Q387" s="189"/>
      <c r="R387" s="189"/>
      <c r="S387" s="188"/>
      <c r="T387" s="189"/>
      <c r="U387" s="188"/>
      <c r="V387" s="197"/>
    </row>
    <row r="388" spans="1:24" ht="23.1" customHeight="1" x14ac:dyDescent="0.25">
      <c r="A388" s="188"/>
      <c r="B388" s="188"/>
      <c r="C388" s="188"/>
      <c r="D388" s="188"/>
      <c r="E388" s="189"/>
      <c r="F388" s="190"/>
      <c r="G388" s="189"/>
      <c r="H388" s="189"/>
      <c r="I388" s="188"/>
      <c r="J388" s="188"/>
      <c r="K388" s="189"/>
      <c r="L388" s="188"/>
      <c r="M388" s="189"/>
      <c r="N388" s="189"/>
      <c r="O388" s="189"/>
      <c r="P388" s="189"/>
      <c r="Q388" s="189"/>
      <c r="R388" s="189"/>
      <c r="S388" s="198"/>
      <c r="T388" s="189"/>
      <c r="U388" s="188"/>
      <c r="V388" s="197"/>
    </row>
    <row r="389" spans="1:24" ht="23.1" customHeight="1" x14ac:dyDescent="0.25">
      <c r="A389" s="188"/>
      <c r="B389" s="188"/>
      <c r="C389" s="188"/>
      <c r="D389" s="188"/>
      <c r="E389" s="189"/>
      <c r="F389" s="190"/>
      <c r="G389" s="189"/>
      <c r="H389" s="189"/>
      <c r="I389" s="188"/>
      <c r="J389" s="188"/>
      <c r="K389" s="189"/>
      <c r="L389" s="188"/>
      <c r="M389" s="189"/>
      <c r="N389" s="189"/>
      <c r="O389" s="189"/>
      <c r="P389" s="189"/>
      <c r="Q389" s="189"/>
      <c r="R389" s="189"/>
      <c r="S389" s="188"/>
      <c r="T389" s="189"/>
      <c r="U389" s="188"/>
      <c r="V389" s="197"/>
    </row>
    <row r="390" spans="1:24" ht="23.1" customHeight="1" x14ac:dyDescent="0.25">
      <c r="A390" s="188"/>
      <c r="B390" s="188"/>
      <c r="C390" s="188"/>
      <c r="D390" s="188"/>
      <c r="E390" s="189"/>
      <c r="F390" s="190"/>
      <c r="G390" s="189"/>
      <c r="H390" s="189"/>
      <c r="I390" s="188"/>
      <c r="J390" s="188"/>
      <c r="K390" s="189"/>
      <c r="L390" s="188"/>
      <c r="M390" s="189"/>
      <c r="N390" s="189"/>
      <c r="O390" s="189"/>
      <c r="P390" s="189"/>
      <c r="Q390" s="189"/>
      <c r="R390" s="189"/>
      <c r="S390" s="188"/>
      <c r="T390" s="189"/>
      <c r="U390" s="188"/>
      <c r="V390" s="197"/>
    </row>
    <row r="391" spans="1:24" ht="23.1" customHeight="1" x14ac:dyDescent="0.25">
      <c r="A391" s="188"/>
      <c r="B391" s="188"/>
      <c r="C391" s="188"/>
      <c r="D391" s="188"/>
      <c r="E391" s="189"/>
      <c r="F391" s="190"/>
      <c r="G391" s="189"/>
      <c r="H391" s="189"/>
      <c r="I391" s="188"/>
      <c r="J391" s="188"/>
      <c r="K391" s="189"/>
      <c r="L391" s="188"/>
      <c r="M391" s="189"/>
      <c r="N391" s="189"/>
      <c r="O391" s="189"/>
      <c r="P391" s="189"/>
      <c r="Q391" s="189"/>
      <c r="R391" s="189"/>
      <c r="S391" s="188"/>
      <c r="T391" s="189"/>
      <c r="U391" s="189"/>
      <c r="V391" s="199"/>
    </row>
    <row r="392" spans="1:24" ht="23.1" customHeight="1" x14ac:dyDescent="0.25">
      <c r="A392" s="188"/>
      <c r="B392" s="188"/>
      <c r="C392" s="188"/>
      <c r="D392" s="188"/>
      <c r="E392" s="189"/>
      <c r="F392" s="190"/>
      <c r="G392" s="189"/>
      <c r="H392" s="189"/>
      <c r="I392" s="188"/>
      <c r="J392" s="188"/>
      <c r="K392" s="189"/>
      <c r="L392" s="188"/>
      <c r="M392" s="189"/>
      <c r="N392" s="189"/>
      <c r="O392" s="189"/>
      <c r="P392" s="189"/>
      <c r="Q392" s="189"/>
      <c r="R392" s="189"/>
      <c r="S392" s="188"/>
      <c r="T392" s="189"/>
      <c r="V392" s="197"/>
    </row>
    <row r="393" spans="1:24" ht="23.1" customHeight="1" x14ac:dyDescent="0.25">
      <c r="A393" s="188"/>
      <c r="B393" s="188"/>
      <c r="C393" s="188"/>
      <c r="D393" s="188"/>
      <c r="E393" s="189"/>
      <c r="F393" s="190"/>
      <c r="G393" s="189"/>
      <c r="H393" s="189"/>
      <c r="I393" s="188"/>
      <c r="J393" s="188"/>
      <c r="K393" s="189"/>
      <c r="L393" s="188"/>
      <c r="M393" s="189"/>
      <c r="N393" s="189"/>
      <c r="O393" s="189"/>
      <c r="P393" s="189"/>
      <c r="Q393" s="189"/>
      <c r="R393" s="189"/>
      <c r="S393" s="188"/>
      <c r="T393" s="189"/>
      <c r="V393" s="197"/>
    </row>
    <row r="394" spans="1:24" ht="23.1" customHeight="1" x14ac:dyDescent="0.25">
      <c r="A394" s="188"/>
      <c r="B394" s="188"/>
      <c r="C394" s="188"/>
      <c r="D394" s="188"/>
      <c r="E394" s="189"/>
      <c r="F394" s="190"/>
      <c r="G394" s="189"/>
      <c r="H394" s="189"/>
      <c r="I394" s="188"/>
      <c r="J394" s="188"/>
      <c r="K394" s="189"/>
      <c r="L394" s="188"/>
      <c r="M394" s="189"/>
      <c r="N394" s="189"/>
      <c r="O394" s="189"/>
      <c r="P394" s="189"/>
      <c r="Q394" s="189"/>
      <c r="R394" s="189"/>
      <c r="S394" s="188"/>
      <c r="T394" s="189"/>
      <c r="V394" s="197"/>
    </row>
    <row r="395" spans="1:24" ht="23.1" customHeight="1" x14ac:dyDescent="0.25">
      <c r="C395" s="175"/>
      <c r="F395" s="176"/>
      <c r="V395" s="178"/>
    </row>
    <row r="396" spans="1:24" ht="23.1" customHeight="1" x14ac:dyDescent="0.25">
      <c r="C396" s="175"/>
      <c r="F396" s="176"/>
      <c r="V396" s="178"/>
    </row>
    <row r="397" spans="1:24" ht="23.1" customHeight="1" x14ac:dyDescent="0.25">
      <c r="C397" s="175"/>
      <c r="F397" s="176"/>
      <c r="V397" s="197"/>
    </row>
    <row r="398" spans="1:24" ht="23.1" customHeight="1" x14ac:dyDescent="0.25">
      <c r="C398" s="179"/>
      <c r="F398" s="176"/>
      <c r="V398" s="197"/>
    </row>
    <row r="399" spans="1:24" ht="23.1" customHeight="1" x14ac:dyDescent="0.25">
      <c r="C399" s="175"/>
      <c r="F399" s="176"/>
      <c r="V399" s="214"/>
      <c r="W399" s="215"/>
      <c r="X399" s="200"/>
    </row>
    <row r="400" spans="1:24" ht="23.1" customHeight="1" x14ac:dyDescent="0.25">
      <c r="C400" s="175"/>
      <c r="F400" s="176"/>
      <c r="V400" s="178"/>
    </row>
    <row r="401" spans="3:22" ht="23.1" customHeight="1" x14ac:dyDescent="0.25">
      <c r="C401" s="175"/>
      <c r="F401" s="176"/>
      <c r="V401" s="178"/>
    </row>
    <row r="402" spans="3:22" ht="23.1" customHeight="1" x14ac:dyDescent="0.25">
      <c r="C402" s="179"/>
      <c r="F402" s="176"/>
      <c r="V402" s="178"/>
    </row>
    <row r="403" spans="3:22" ht="23.1" customHeight="1" x14ac:dyDescent="0.25">
      <c r="C403" s="179"/>
      <c r="F403" s="176"/>
      <c r="V403" s="196"/>
    </row>
    <row r="404" spans="3:22" ht="23.1" customHeight="1" x14ac:dyDescent="0.25">
      <c r="C404" s="179"/>
      <c r="F404" s="176"/>
      <c r="V404" s="196"/>
    </row>
    <row r="405" spans="3:22" ht="23.1" customHeight="1" x14ac:dyDescent="0.25">
      <c r="C405" s="179"/>
      <c r="F405" s="176"/>
      <c r="V405" s="196"/>
    </row>
    <row r="406" spans="3:22" ht="23.1" customHeight="1" x14ac:dyDescent="0.25">
      <c r="C406" s="175"/>
      <c r="F406" s="176"/>
      <c r="V406" s="201"/>
    </row>
    <row r="407" spans="3:22" ht="23.1" customHeight="1" x14ac:dyDescent="0.25">
      <c r="C407" s="175"/>
      <c r="F407" s="176"/>
      <c r="V407" s="196"/>
    </row>
    <row r="408" spans="3:22" ht="23.1" customHeight="1" x14ac:dyDescent="0.25">
      <c r="C408" s="175"/>
      <c r="F408" s="176"/>
      <c r="V408" s="196"/>
    </row>
    <row r="409" spans="3:22" ht="23.1" customHeight="1" x14ac:dyDescent="0.25">
      <c r="C409" s="179"/>
      <c r="F409" s="176"/>
      <c r="V409" s="196"/>
    </row>
    <row r="410" spans="3:22" ht="23.1" customHeight="1" x14ac:dyDescent="0.25">
      <c r="C410" s="179"/>
      <c r="F410" s="176"/>
      <c r="V410" s="196"/>
    </row>
    <row r="411" spans="3:22" ht="23.1" customHeight="1" x14ac:dyDescent="0.25">
      <c r="C411" s="179"/>
      <c r="F411" s="176"/>
      <c r="V411" s="201"/>
    </row>
    <row r="412" spans="3:22" ht="23.1" customHeight="1" x14ac:dyDescent="0.25">
      <c r="C412" s="175"/>
      <c r="F412" s="176"/>
      <c r="V412" s="201"/>
    </row>
    <row r="413" spans="3:22" ht="23.1" customHeight="1" x14ac:dyDescent="0.25">
      <c r="C413" s="175"/>
      <c r="F413" s="176"/>
      <c r="V413" s="178"/>
    </row>
    <row r="414" spans="3:22" ht="23.1" customHeight="1" x14ac:dyDescent="0.25">
      <c r="C414" s="175"/>
      <c r="F414" s="176"/>
      <c r="V414" s="202"/>
    </row>
    <row r="415" spans="3:22" ht="23.1" customHeight="1" x14ac:dyDescent="0.25">
      <c r="C415" s="175"/>
      <c r="F415" s="176"/>
      <c r="V415" s="178"/>
    </row>
    <row r="416" spans="3:22" ht="23.1" customHeight="1" x14ac:dyDescent="0.25">
      <c r="C416" s="175"/>
      <c r="F416" s="176"/>
      <c r="V416" s="202"/>
    </row>
    <row r="417" spans="1:24" ht="23.1" customHeight="1" x14ac:dyDescent="0.25">
      <c r="C417" s="175"/>
      <c r="F417" s="176"/>
      <c r="V417" s="178"/>
    </row>
    <row r="418" spans="1:24" ht="23.1" customHeight="1" x14ac:dyDescent="0.25">
      <c r="C418" s="175"/>
      <c r="F418" s="176"/>
      <c r="V418" s="178"/>
    </row>
    <row r="419" spans="1:24" ht="23.1" customHeight="1" x14ac:dyDescent="0.25">
      <c r="C419" s="175"/>
      <c r="F419" s="176"/>
      <c r="V419" s="178"/>
    </row>
    <row r="420" spans="1:24" ht="23.1" customHeight="1" x14ac:dyDescent="0.25">
      <c r="C420" s="179"/>
      <c r="F420" s="176"/>
      <c r="V420" s="178"/>
    </row>
    <row r="421" spans="1:24" ht="23.1" customHeight="1" x14ac:dyDescent="0.25">
      <c r="C421" s="175"/>
      <c r="F421" s="176"/>
      <c r="V421" s="178"/>
    </row>
    <row r="422" spans="1:24" ht="23.1" customHeight="1" x14ac:dyDescent="0.25">
      <c r="C422" s="175"/>
      <c r="F422" s="176"/>
      <c r="V422" s="178"/>
    </row>
    <row r="423" spans="1:24" ht="23.1" customHeight="1" x14ac:dyDescent="0.25">
      <c r="C423" s="203"/>
      <c r="D423" s="177"/>
      <c r="F423" s="176"/>
      <c r="V423" s="178"/>
    </row>
    <row r="424" spans="1:24" ht="23.1" customHeight="1" x14ac:dyDescent="0.25">
      <c r="C424" s="203"/>
      <c r="D424" s="177"/>
      <c r="F424" s="176"/>
      <c r="V424" s="178"/>
    </row>
    <row r="425" spans="1:24" ht="23.1" customHeight="1" x14ac:dyDescent="0.25">
      <c r="C425" s="203"/>
      <c r="D425" s="177"/>
      <c r="F425" s="176"/>
      <c r="V425" s="178"/>
    </row>
    <row r="426" spans="1:24" ht="23.1" customHeight="1" x14ac:dyDescent="0.25">
      <c r="C426" s="204"/>
      <c r="D426" s="177"/>
      <c r="F426" s="176"/>
      <c r="V426" s="178"/>
    </row>
    <row r="427" spans="1:24" ht="23.1" customHeight="1" x14ac:dyDescent="0.25">
      <c r="C427" s="204"/>
      <c r="D427" s="177"/>
      <c r="F427" s="176"/>
      <c r="V427" s="178"/>
    </row>
    <row r="428" spans="1:24" ht="23.1" customHeight="1" x14ac:dyDescent="0.25">
      <c r="A428" s="205"/>
      <c r="B428" s="205"/>
      <c r="C428" s="206"/>
      <c r="D428" s="206"/>
      <c r="E428" s="205"/>
      <c r="F428" s="205"/>
      <c r="G428" s="205"/>
      <c r="H428" s="205"/>
      <c r="I428" s="205"/>
      <c r="J428" s="205"/>
      <c r="K428" s="205"/>
      <c r="L428" s="205"/>
      <c r="M428" s="205"/>
      <c r="N428" s="205"/>
      <c r="O428" s="205"/>
      <c r="P428" s="205"/>
      <c r="Q428" s="205"/>
      <c r="R428" s="205"/>
      <c r="S428" s="205"/>
      <c r="T428" s="205"/>
      <c r="U428" s="205"/>
      <c r="V428" s="205"/>
      <c r="W428" s="62"/>
      <c r="X428" s="62"/>
    </row>
    <row r="429" spans="1:24" ht="23.1" customHeight="1" x14ac:dyDescent="0.25">
      <c r="A429" s="205"/>
      <c r="B429" s="205"/>
      <c r="C429" s="206"/>
      <c r="D429" s="206"/>
      <c r="E429" s="206"/>
      <c r="F429" s="207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205"/>
      <c r="R429" s="205"/>
      <c r="S429" s="205"/>
      <c r="T429" s="205"/>
      <c r="U429" s="205"/>
      <c r="V429" s="205"/>
      <c r="W429" s="62"/>
      <c r="X429" s="62"/>
    </row>
  </sheetData>
  <autoFilter ref="A9:W172" xr:uid="{00000000-0009-0000-0000-000000000000}"/>
  <mergeCells count="4">
    <mergeCell ref="T7:U7"/>
    <mergeCell ref="A1:K1"/>
    <mergeCell ref="A260:U260"/>
    <mergeCell ref="V399:W399"/>
  </mergeCells>
  <dataValidations count="5">
    <dataValidation showInputMessage="1" showErrorMessage="1" sqref="A42:B93 A104:B140 A10:B40 A173:A317 B173:B259 B261:B317 A318:B366 A376:B379" xr:uid="{00000000-0002-0000-0000-000000000000}"/>
    <dataValidation type="date" allowBlank="1" showInputMessage="1" showErrorMessage="1" errorTitle="Erreur de format" error="La date doit être sous la forme :_x000a_JJ/MM/AAAA" sqref="F40:F140 F10:F30 F173:F259 F261:F366 F376:F379" xr:uid="{00000000-0002-0000-0000-000001000000}">
      <formula1>32874</formula1>
      <formula2>47848</formula2>
    </dataValidation>
    <dataValidation showErrorMessage="1" promptTitle="Sélectionnez" prompt="dsfqsd fqds f" sqref="L10 L62 L70 L18 L104 L116 L135 L173 L318 L324 L334 L337 L339 L376" xr:uid="{00000000-0002-0000-0000-000002000000}"/>
    <dataValidation showInputMessage="1" showErrorMessage="1" sqref="A94:B103" xr:uid="{00000000-0002-0000-0000-000003000000}">
      <formula1>0</formula1>
      <formula2>0</formula2>
    </dataValidation>
    <dataValidation showErrorMessage="1" promptTitle="Sélectionnez" prompt="dsfqsd fqds f" sqref="L94" xr:uid="{00000000-0002-0000-0000-000004000000}">
      <formula1>0</formula1>
      <formula2>0</formula2>
    </dataValidation>
  </dataValidations>
  <pageMargins left="0.7" right="0.7" top="0.75" bottom="0.75" header="0.3" footer="0.3"/>
  <pageSetup paperSize="9"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52">
        <x14:dataValidation type="list" allowBlank="1" showInputMessage="1" showErrorMessage="1" promptTitle="Menu" prompt="Choisissez" xr:uid="{00000000-0002-0000-0000-000005000000}">
          <x14:formula1>
            <xm:f>'menus deroulants'!$B$7:$B$14</xm:f>
          </x14:formula1>
          <xm:sqref>B5</xm:sqref>
        </x14:dataValidation>
        <x14:dataValidation type="list" showInputMessage="1" showErrorMessage="1" xr:uid="{00000000-0002-0000-0000-000006000000}">
          <x14:formula1>
            <xm:f>'C:\ERUN\LENS ASH\COMMISSION SECURISATION PARCOURS\[Copie de Securisation des parcours 2022 Samiec Valérie.xlsx]menus deroulants'!#REF!</xm:f>
          </x14:formula1>
          <xm:sqref>G135:H140</xm:sqref>
        </x14:dataValidation>
        <x14:dataValidation type="list" allowBlank="1" showInputMessage="1" showErrorMessage="1" xr:uid="{00000000-0002-0000-0000-000007000000}">
          <x14:formula1>
            <xm:f>'C:\ERUN\LENS ASH\COMMISSION SECURISATION PARCOURS\[Copie de Securisation des parcours 2022 Samiec Valérie.xlsx]menus deroulants'!#REF!</xm:f>
          </x14:formula1>
          <xm:sqref>E135:E140 M135:R140 T135:U136</xm:sqref>
        </x14:dataValidation>
        <x14:dataValidation type="list" showErrorMessage="1" promptTitle="Sélectionnez" prompt="dsfqsd fqds f" xr:uid="{00000000-0002-0000-0000-000008000000}">
          <x14:formula1>
            <xm:f>'C:\ERUN\LENS ASH\COMMISSION SECURISATION PARCOURS\[Copie de Securisation des parcours 2022 Samiec Valérie.xlsx]menus deroulants'!#REF!</xm:f>
          </x14:formula1>
          <xm:sqref>K135:K140</xm:sqref>
        </x14:dataValidation>
        <x14:dataValidation type="list" showInputMessage="1" showErrorMessage="1" xr:uid="{00000000-0002-0000-0000-000009000000}">
          <x14:formula1>
            <xm:f>'C:\ERUN\LENS ASH\COMMISSION SECURISATION PARCOURS\[Securisation des parcours 31 mai 2022(2).xlsx]menus deroulants'!#REF!</xm:f>
          </x14:formula1>
          <xm:sqref>H116:H134 G116:G120 G123:G134</xm:sqref>
        </x14:dataValidation>
        <x14:dataValidation type="list" allowBlank="1" showInputMessage="1" showErrorMessage="1" xr:uid="{00000000-0002-0000-0000-00000A000000}">
          <x14:formula1>
            <xm:f>'C:\ERUN\LENS ASH\COMMISSION SECURISATION PARCOURS\[Securisation des parcours 31 mai 2022(2).xlsx]menus deroulants'!#REF!</xm:f>
          </x14:formula1>
          <xm:sqref>E116:E134 M116:R134</xm:sqref>
        </x14:dataValidation>
        <x14:dataValidation type="list" showErrorMessage="1" promptTitle="Sélectionnez" prompt="dsfqsd fqds f" xr:uid="{00000000-0002-0000-0000-00000B000000}">
          <x14:formula1>
            <xm:f>'C:\ERUN\LENS ASH\COMMISSION SECURISATION PARCOURS\[Securisation des parcours 31 mai 2022(2).xlsx]menus deroulants'!#REF!</xm:f>
          </x14:formula1>
          <xm:sqref>K116:K134</xm:sqref>
        </x14:dataValidation>
        <x14:dataValidation type="list" showInputMessage="1" showErrorMessage="1" xr:uid="{00000000-0002-0000-0000-00000C000000}">
          <x14:formula1>
            <xm:f>'C:\ERUN\LENS ASH\COMMISSION SECURISATION PARCOURS\[Securisation des parcours 2022(1).xlsx]menus deroulants'!#REF!</xm:f>
          </x14:formula1>
          <xm:sqref>G104:H115 G121:G122</xm:sqref>
        </x14:dataValidation>
        <x14:dataValidation type="list" allowBlank="1" showInputMessage="1" showErrorMessage="1" xr:uid="{00000000-0002-0000-0000-00000D000000}">
          <x14:formula1>
            <xm:f>'C:\ERUN\LENS ASH\COMMISSION SECURISATION PARCOURS\[Securisation des parcours 2022(1).xlsx]menus deroulants'!#REF!</xm:f>
          </x14:formula1>
          <xm:sqref>E104:E115 M104:R115 T111 T113</xm:sqref>
        </x14:dataValidation>
        <x14:dataValidation type="list" showErrorMessage="1" promptTitle="Sélectionnez" prompt="dsfqsd fqds f" xr:uid="{00000000-0002-0000-0000-00000E000000}">
          <x14:formula1>
            <xm:f>'C:\ERUN\LENS ASH\COMMISSION SECURISATION PARCOURS\[Securisation des parcours 2022(1).xlsx]menus deroulants'!#REF!</xm:f>
          </x14:formula1>
          <xm:sqref>K104:K115</xm:sqref>
        </x14:dataValidation>
        <x14:dataValidation type="list" showInputMessage="1" showErrorMessage="1" xr:uid="{00000000-0002-0000-0000-00000F000000}">
          <x14:formula1>
            <xm:f>'C:\ERUN\LENS ASH\COMMISSION SECURISATION PARCOURS\[sécurisation parcours_DELAMAÏDE.xlsx]menus deroulants'!#REF!</xm:f>
          </x14:formula1>
          <xm:sqref>G18:H19</xm:sqref>
        </x14:dataValidation>
        <x14:dataValidation type="list" allowBlank="1" showInputMessage="1" showErrorMessage="1" xr:uid="{00000000-0002-0000-0000-000010000000}">
          <x14:formula1>
            <xm:f>'C:\ERUN\LENS ASH\COMMISSION SECURISATION PARCOURS\[sécurisation parcours_DELAMAÏDE.xlsx]menus deroulants'!#REF!</xm:f>
          </x14:formula1>
          <xm:sqref>E18:E19 M18:R19 T18:U19</xm:sqref>
        </x14:dataValidation>
        <x14:dataValidation type="list" showErrorMessage="1" promptTitle="Sélectionnez" prompt="dsfqsd fqds f" xr:uid="{00000000-0002-0000-0000-000011000000}">
          <x14:formula1>
            <xm:f>'C:\ERUN\LENS ASH\COMMISSION SECURISATION PARCOURS\[sécurisation parcours_DELAMAÏDE.xlsx]menus deroulants'!#REF!</xm:f>
          </x14:formula1>
          <xm:sqref>K18:K19</xm:sqref>
        </x14:dataValidation>
        <x14:dataValidation type="list" showInputMessage="1" showErrorMessage="1" xr:uid="{00000000-0002-0000-0000-000012000000}">
          <x14:formula1>
            <xm:f>'C:\ERUN\LENS ASH\COMMISSION SECURISATION PARCOURS\[Securisation des parcours 2022 (2).xlsx]menus deroulants'!#REF!</xm:f>
          </x14:formula1>
          <x14:formula2>
            <xm:f>0</xm:f>
          </x14:formula2>
          <xm:sqref>H94:H103 G94 G96:G103</xm:sqref>
        </x14:dataValidation>
        <x14:dataValidation type="list" allowBlank="1" showInputMessage="1" showErrorMessage="1" xr:uid="{00000000-0002-0000-0000-000013000000}">
          <x14:formula1>
            <xm:f>'C:\ERUN\LENS ASH\COMMISSION SECURISATION PARCOURS\[Securisation des parcours 2022 (2).xlsx]menus deroulants'!#REF!</xm:f>
          </x14:formula1>
          <x14:formula2>
            <xm:f>0</xm:f>
          </x14:formula2>
          <xm:sqref>E94:E103 T95 M94:R103 T102:U102</xm:sqref>
        </x14:dataValidation>
        <x14:dataValidation type="list" showErrorMessage="1" promptTitle="Sélectionnez" prompt="dsfqsd fqds f" xr:uid="{00000000-0002-0000-0000-000014000000}">
          <x14:formula1>
            <xm:f>'C:\ERUN\LENS ASH\COMMISSION SECURISATION PARCOURS\[Securisation des parcours 2022 (2).xlsx]menus deroulants'!#REF!</xm:f>
          </x14:formula1>
          <x14:formula2>
            <xm:f>0</xm:f>
          </x14:formula2>
          <xm:sqref>K94:K103</xm:sqref>
        </x14:dataValidation>
        <x14:dataValidation type="list" showInputMessage="1" showErrorMessage="1" xr:uid="{00000000-0002-0000-0000-000015000000}">
          <x14:formula1>
            <xm:f>'C:\ERUN\LENS ASH\COMMISSION SECURISATION PARCOURS\[Securisation des parcours 2022 (3).xlsx]menus deroulants'!#REF!</xm:f>
          </x14:formula1>
          <xm:sqref>G70:H93</xm:sqref>
        </x14:dataValidation>
        <x14:dataValidation type="list" allowBlank="1" showInputMessage="1" showErrorMessage="1" xr:uid="{00000000-0002-0000-0000-000016000000}">
          <x14:formula1>
            <xm:f>'C:\ERUN\LENS ASH\COMMISSION SECURISATION PARCOURS\[Securisation des parcours 2022 (3).xlsx]menus deroulants'!#REF!</xm:f>
          </x14:formula1>
          <xm:sqref>E70:E93 M70:O93 Q70:R93 P70:P75 P77:P93 T76:U76</xm:sqref>
        </x14:dataValidation>
        <x14:dataValidation type="list" showErrorMessage="1" promptTitle="Sélectionnez" prompt="dsfqsd fqds f" xr:uid="{00000000-0002-0000-0000-000017000000}">
          <x14:formula1>
            <xm:f>'C:\ERUN\LENS ASH\COMMISSION SECURISATION PARCOURS\[Securisation des parcours 2022 (3).xlsx]menus deroulants'!#REF!</xm:f>
          </x14:formula1>
          <xm:sqref>K70:K93</xm:sqref>
        </x14:dataValidation>
        <x14:dataValidation type="list" showInputMessage="1" showErrorMessage="1" xr:uid="{00000000-0002-0000-0000-000018000000}">
          <x14:formula1>
            <xm:f>'C:\ERUN\LENS ASH\COMMISSION SECURISATION PARCOURS\[Securisation des parcours 2022_Y.GREZ.xlsx]menus deroulants'!#REF!</xm:f>
          </x14:formula1>
          <xm:sqref>H62:H69 G62:G65 G67 G69</xm:sqref>
        </x14:dataValidation>
        <x14:dataValidation type="list" allowBlank="1" showInputMessage="1" showErrorMessage="1" xr:uid="{00000000-0002-0000-0000-000019000000}">
          <x14:formula1>
            <xm:f>'C:\ERUN\LENS ASH\COMMISSION SECURISATION PARCOURS\[Securisation des parcours 2022_Y.GREZ.xlsx]menus deroulants'!#REF!</xm:f>
          </x14:formula1>
          <xm:sqref>E62:E69 M62:R69 T62 T63:U63</xm:sqref>
        </x14:dataValidation>
        <x14:dataValidation type="list" showErrorMessage="1" promptTitle="Sélectionnez" prompt="dsfqsd fqds f" xr:uid="{00000000-0002-0000-0000-00001A000000}">
          <x14:formula1>
            <xm:f>'C:\ERUN\LENS ASH\COMMISSION SECURISATION PARCOURS\[Securisation des parcours 2022_Y.GREZ.xlsx]menus deroulants'!#REF!</xm:f>
          </x14:formula1>
          <xm:sqref>K62:K69</xm:sqref>
        </x14:dataValidation>
        <x14:dataValidation type="list" allowBlank="1" showInputMessage="1" showErrorMessage="1" xr:uid="{00000000-0002-0000-0000-00001B000000}">
          <x14:formula1>
            <xm:f>'C:\Users\UTILIS~1\AppData\Local\Temp\[Commission de Securisation des parcours 2022 tableau commission complété ER-1.xlsx]menus deroulants'!#REF!</xm:f>
          </x14:formula1>
          <xm:sqref>R35 N36 P38 N38 P76 E10:E17 E20:E61 U10:U17 U137:U172 U103:U134 U77:U101 U20:U62 U64:U75</xm:sqref>
        </x14:dataValidation>
        <x14:dataValidation type="list" showErrorMessage="1" promptTitle="Sélectionnez" prompt="dsfqsd fqds f" xr:uid="{00000000-0002-0000-0000-00001C000000}">
          <x14:formula1>
            <xm:f>'C:\Users\UTILIS~1\AppData\Local\Temp\[Commission de Securisation des parcours 2022 tableau commission complété ER-1.xlsx]menus deroulants'!#REF!</xm:f>
          </x14:formula1>
          <xm:sqref>K10:K17 K20:K61</xm:sqref>
        </x14:dataValidation>
        <x14:dataValidation type="list" allowBlank="1" showInputMessage="1" showErrorMessage="1" xr:uid="{00000000-0002-0000-0000-00001E000000}">
          <x14:formula1>
            <xm:f>'C:\Users\UTILIS~1\AppData\Local\Temp\[Commission de Securisation des parcours 2022 tableau commission complété ER-1.xlsx]menus deroulants'!#REF!</xm:f>
          </x14:formula1>
          <xm:sqref>T10:T17 T162:T172 T103:T110 T112 T137:T160 T114:T134 T96:T101 T77:T94 T64:T75 M34:M37 Q39:Q57 Q59:Q61 O39:O61 M39:M61 O10:O17 Q10:Q17 M10:M17 M20:M32 O20:O36 Q20:Q36 T20:T61</xm:sqref>
        </x14:dataValidation>
        <x14:dataValidation type="list" showInputMessage="1" showErrorMessage="1" xr:uid="{00000000-0002-0000-0000-000020000000}">
          <x14:formula1>
            <xm:f>'C:\Users\UTILIS~1\AppData\Local\Temp\[Commission de Securisation des parcours 2022 tableau commission complété ER-1.xlsx]menus deroulants'!#REF!</xm:f>
          </x14:formula1>
          <xm:sqref>H10:H17 H20:H61</xm:sqref>
        </x14:dataValidation>
        <x14:dataValidation type="list" showInputMessage="1" showErrorMessage="1" xr:uid="{00000000-0002-0000-0000-000021000000}">
          <x14:formula1>
            <xm:f>'C:\Users\UTILIS~1\AppData\Local\Temp\[Commission de Securisation des parcours 2022 tableau commission complété ER-1.xlsx]menus deroulants'!#REF!</xm:f>
          </x14:formula1>
          <xm:sqref>G10:G17 G20:G61 G95 G66 G68</xm:sqref>
        </x14:dataValidation>
        <x14:dataValidation type="list" allowBlank="1" showInputMessage="1" showErrorMessage="1" xr:uid="{00000000-0002-0000-0000-000023000000}">
          <x14:formula1>
            <xm:f>'C:\Users\UTILIS~1\AppData\Local\Temp\[Copie de COMMISSION SECURISATION PARCOURS ARRAS ASH GLOBAL 10juinsaisie-1.xlsx]menus deroulants'!#REF!</xm:f>
          </x14:formula1>
          <xm:sqref>M173:R259 M261:R317 T173:U259 T261:U317</xm:sqref>
        </x14:dataValidation>
        <x14:dataValidation type="list" showInputMessage="1" showErrorMessage="1" xr:uid="{00000000-0002-0000-0000-000027000000}">
          <x14:formula1>
            <xm:f>'C:\Users\UTILIS~1\AppData\Local\Temp\[Copie de COMMISSION SECURISATION PARCOURS ARRAS ASH GLOBAL 10juinsaisie-1.xlsx]menus deroulants'!#REF!</xm:f>
          </x14:formula1>
          <xm:sqref>H173:H259 H261:H317</xm:sqref>
        </x14:dataValidation>
        <x14:dataValidation type="list" showInputMessage="1" showErrorMessage="1" xr:uid="{00000000-0002-0000-0000-000028000000}">
          <x14:formula1>
            <xm:f>'C:\Users\UTILIS~1\AppData\Local\Temp\[Copie de COMMISSION SECURISATION PARCOURS ARRAS ASH GLOBAL 10juinsaisie-1.xlsx]menus deroulants'!#REF!</xm:f>
          </x14:formula1>
          <xm:sqref>G173:G259 G261:G317</xm:sqref>
        </x14:dataValidation>
        <x14:dataValidation type="list" allowBlank="1" showInputMessage="1" showErrorMessage="1" xr:uid="{00000000-0002-0000-0000-000029000000}">
          <x14:formula1>
            <xm:f>'C:\Users\UTILIS~1\AppData\Local\Temp\[Copie de COMMISSION SECURISATION PARCOURS ARRAS ASH GLOBAL 10juinsaisie-1.xlsx]menus deroulants'!#REF!</xm:f>
          </x14:formula1>
          <xm:sqref>E173:E259 E261:E317</xm:sqref>
        </x14:dataValidation>
        <x14:dataValidation type="list" showErrorMessage="1" promptTitle="Sélectionnez" prompt="dsfqsd fqds f" xr:uid="{00000000-0002-0000-0000-00002A000000}">
          <x14:formula1>
            <xm:f>'C:\Users\UTILIS~1\AppData\Local\Temp\[Copie de COMMISSION SECURISATION PARCOURS ARRAS ASH GLOBAL 10juinsaisie-1.xlsx]menus deroulants'!#REF!</xm:f>
          </x14:formula1>
          <xm:sqref>K315:K317 K173:K259 K261:K309</xm:sqref>
        </x14:dataValidation>
        <x14:dataValidation type="list" showInputMessage="1" showErrorMessage="1" xr:uid="{00000000-0002-0000-0000-00002B000000}">
          <x14:formula1>
            <xm:f>'C:\Users\utilisateur\Documents\0 ASH INSPECTION\CAR clis aff lp transport\2021 2022\ULIS LP\TABLEAU ER\[8 OLLIVIER  CSP.xlsx]menus deroulants'!#REF!</xm:f>
          </x14:formula1>
          <xm:sqref>H376:H379</xm:sqref>
        </x14:dataValidation>
        <x14:dataValidation type="list" allowBlank="1" showInputMessage="1" showErrorMessage="1" xr:uid="{00000000-0002-0000-0000-00002C000000}">
          <x14:formula1>
            <xm:f>'C:\Users\utilisateur\Documents\0 ASH INSPECTION\CAR clis aff lp transport\2021 2022\ULIS LP\TABLEAU ER\[8 OLLIVIER  CSP.xlsx]menus deroulants'!#REF!</xm:f>
          </x14:formula1>
          <xm:sqref>M376:R379 T376:U379 E376:E379</xm:sqref>
        </x14:dataValidation>
        <x14:dataValidation type="list" showErrorMessage="1" promptTitle="Sélectionnez" prompt="dsfqsd fqds f" xr:uid="{00000000-0002-0000-0000-00002D000000}">
          <x14:formula1>
            <xm:f>'C:\Users\utilisateur\Documents\0 ASH INSPECTION\CAR clis aff lp transport\2021 2022\ULIS LP\TABLEAU ER\[8 OLLIVIER  CSP.xlsx]menus deroulants'!#REF!</xm:f>
          </x14:formula1>
          <xm:sqref>K376:K379</xm:sqref>
        </x14:dataValidation>
        <x14:dataValidation type="list" showInputMessage="1" showErrorMessage="1" xr:uid="{00000000-0002-0000-0000-00002E000000}">
          <x14:formula1>
            <xm:f>'C:\Users\utilisateur\Documents\0 ASH INSPECTION\CAR clis aff lp transport\2021 2022\ULIS LP\TABLEAU ER\[3 PRIVE ROLIN CSP.xlsx]menus deroulants'!#REF!</xm:f>
          </x14:formula1>
          <xm:sqref>G339:H339</xm:sqref>
        </x14:dataValidation>
        <x14:dataValidation type="list" allowBlank="1" showInputMessage="1" showErrorMessage="1" xr:uid="{00000000-0002-0000-0000-00002F000000}">
          <x14:formula1>
            <xm:f>'C:\Users\utilisateur\Documents\0 ASH INSPECTION\CAR clis aff lp transport\2021 2022\ULIS LP\TABLEAU ER\[3 PRIVE ROLIN CSP.xlsx]menus deroulants'!#REF!</xm:f>
          </x14:formula1>
          <xm:sqref>M339:R339 E339</xm:sqref>
        </x14:dataValidation>
        <x14:dataValidation type="list" showErrorMessage="1" promptTitle="Sélectionnez" prompt="dsfqsd fqds f" xr:uid="{00000000-0002-0000-0000-000030000000}">
          <x14:formula1>
            <xm:f>'C:\Users\utilisateur\Documents\0 ASH INSPECTION\CAR clis aff lp transport\2021 2022\ULIS LP\TABLEAU ER\[3 PRIVE ROLIN CSP.xlsx]menus deroulants'!#REF!</xm:f>
          </x14:formula1>
          <xm:sqref>K339</xm:sqref>
        </x14:dataValidation>
        <x14:dataValidation type="list" showInputMessage="1" showErrorMessage="1" xr:uid="{00000000-0002-0000-0000-000031000000}">
          <x14:formula1>
            <xm:f>'C:\Users\utilisateur\Documents\0 ASH INSPECTION\CAR clis aff lp transport\2021 2022\ULIS LP\TABLEAU ER\[3 PRIVE BONIFACE  CSP.xlsx]menus deroulants'!#REF!</xm:f>
          </x14:formula1>
          <xm:sqref>G337:H338</xm:sqref>
        </x14:dataValidation>
        <x14:dataValidation type="list" allowBlank="1" showInputMessage="1" showErrorMessage="1" xr:uid="{00000000-0002-0000-0000-000032000000}">
          <x14:formula1>
            <xm:f>'C:\Users\utilisateur\Documents\0 ASH INSPECTION\CAR clis aff lp transport\2021 2022\ULIS LP\TABLEAU ER\[3 PRIVE BONIFACE  CSP.xlsx]menus deroulants'!#REF!</xm:f>
          </x14:formula1>
          <xm:sqref>M337:R338 T337:U337 E337:E338</xm:sqref>
        </x14:dataValidation>
        <x14:dataValidation type="list" showErrorMessage="1" promptTitle="Sélectionnez" prompt="dsfqsd fqds f" xr:uid="{00000000-0002-0000-0000-000033000000}">
          <x14:formula1>
            <xm:f>'C:\Users\utilisateur\Documents\0 ASH INSPECTION\CAR clis aff lp transport\2021 2022\ULIS LP\TABLEAU ER\[3 PRIVE BONIFACE  CSP.xlsx]menus deroulants'!#REF!</xm:f>
          </x14:formula1>
          <xm:sqref>K337:K338</xm:sqref>
        </x14:dataValidation>
        <x14:dataValidation type="list" showInputMessage="1" showErrorMessage="1" xr:uid="{00000000-0002-0000-0000-000034000000}">
          <x14:formula1>
            <xm:f>'C:\Users\utilisateur\Documents\0 ASH INSPECTION\CAR clis aff lp transport\2021 2022\ULIS LP\TABLEAU ER\[HULO CSP.xlsx]menus deroulants'!#REF!</xm:f>
          </x14:formula1>
          <xm:sqref>G334:H336</xm:sqref>
        </x14:dataValidation>
        <x14:dataValidation type="list" allowBlank="1" showInputMessage="1" showErrorMessage="1" xr:uid="{00000000-0002-0000-0000-000035000000}">
          <x14:formula1>
            <xm:f>'C:\Users\utilisateur\Documents\0 ASH INSPECTION\CAR clis aff lp transport\2021 2022\ULIS LP\TABLEAU ER\[HULO CSP.xlsx]menus deroulants'!#REF!</xm:f>
          </x14:formula1>
          <xm:sqref>T334:T335 M334:N335 O334:R336 U335 E334:E336</xm:sqref>
        </x14:dataValidation>
        <x14:dataValidation type="list" showErrorMessage="1" promptTitle="Sélectionnez" prompt="dsfqsd fqds f" xr:uid="{00000000-0002-0000-0000-000036000000}">
          <x14:formula1>
            <xm:f>'C:\Users\utilisateur\Documents\0 ASH INSPECTION\CAR clis aff lp transport\2021 2022\ULIS LP\TABLEAU ER\[HULO CSP.xlsx]menus deroulants'!#REF!</xm:f>
          </x14:formula1>
          <xm:sqref>K334:K336</xm:sqref>
        </x14:dataValidation>
        <x14:dataValidation type="list" showInputMessage="1" showErrorMessage="1" xr:uid="{00000000-0002-0000-0000-000037000000}">
          <x14:formula1>
            <xm:f>'C:\Users\utilisateur\Documents\0 ASH INSPECTION\CAR clis aff lp transport\2021 2022\ULIS LP\TABLEAU ER\[LUMBRES.xlsx]menus deroulants'!#REF!</xm:f>
          </x14:formula1>
          <xm:sqref>G324:H333</xm:sqref>
        </x14:dataValidation>
        <x14:dataValidation type="list" allowBlank="1" showInputMessage="1" showErrorMessage="1" xr:uid="{00000000-0002-0000-0000-000038000000}">
          <x14:formula1>
            <xm:f>'C:\Users\utilisateur\Documents\0 ASH INSPECTION\CAR clis aff lp transport\2021 2022\ULIS LP\TABLEAU ER\[LUMBRES.xlsx]menus deroulants'!#REF!</xm:f>
          </x14:formula1>
          <xm:sqref>M324:R333 T324:T333 M336:N336 T336:U336 E324:E333</xm:sqref>
        </x14:dataValidation>
        <x14:dataValidation type="list" showErrorMessage="1" promptTitle="Sélectionnez" prompt="dsfqsd fqds f" xr:uid="{00000000-0002-0000-0000-000039000000}">
          <x14:formula1>
            <xm:f>'C:\Users\utilisateur\Documents\0 ASH INSPECTION\CAR clis aff lp transport\2021 2022\ULIS LP\TABLEAU ER\[LUMBRES.xlsx]menus deroulants'!#REF!</xm:f>
          </x14:formula1>
          <xm:sqref>K324:K333</xm:sqref>
        </x14:dataValidation>
        <x14:dataValidation type="list" showErrorMessage="1" promptTitle="Sélectionnez" prompt="dsfqsd fqds f" xr:uid="{00000000-0002-0000-0000-00003A000000}">
          <x14:formula1>
            <xm:f>'[Copie de CALAIS ASH CSP V2-2.xlsx]menus deroulants'!#REF!</xm:f>
          </x14:formula1>
          <xm:sqref>K318:K323 K340:K366</xm:sqref>
        </x14:dataValidation>
        <x14:dataValidation type="list" allowBlank="1" showInputMessage="1" showErrorMessage="1" xr:uid="{00000000-0002-0000-0000-00003B000000}">
          <x14:formula1>
            <xm:f>'[Copie de CALAIS ASH CSP V2-2.xlsx]menus deroulants'!#REF!</xm:f>
          </x14:formula1>
          <xm:sqref>U318:U334 U338:U339 U373:U374 U347:U350 E318:E323 E340:E366</xm:sqref>
        </x14:dataValidation>
        <x14:dataValidation type="list" allowBlank="1" showInputMessage="1" showErrorMessage="1" xr:uid="{00000000-0002-0000-0000-00003C000000}">
          <x14:formula1>
            <xm:f>'[Copie de CALAIS ASH CSP V2-2.xlsx]menus deroulants'!#REF!</xm:f>
          </x14:formula1>
          <xm:sqref>U340:U346 U351:U366 M318:R323 M340:R366 T318:T323 T373:T374 T338:T366</xm:sqref>
        </x14:dataValidation>
        <x14:dataValidation type="list" showInputMessage="1" showErrorMessage="1" xr:uid="{00000000-0002-0000-0000-00003E000000}">
          <x14:formula1>
            <xm:f>'[Copie de CALAIS ASH CSP V2-2.xlsx]menus deroulants'!#REF!</xm:f>
          </x14:formula1>
          <xm:sqref>H318:H323 H340:H366</xm:sqref>
        </x14:dataValidation>
        <x14:dataValidation type="list" showInputMessage="1" showErrorMessage="1" xr:uid="{00000000-0002-0000-0000-00003F000000}">
          <x14:formula1>
            <xm:f>'[Copie de CALAIS ASH CSP V2-2.xlsx]menus deroulants'!#REF!</xm:f>
          </x14:formula1>
          <xm:sqref>G318:G323 G340:G366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U10"/>
  <sheetViews>
    <sheetView topLeftCell="A4" workbookViewId="0">
      <selection activeCell="A5" sqref="A5"/>
    </sheetView>
  </sheetViews>
  <sheetFormatPr baseColWidth="10" defaultRowHeight="15" x14ac:dyDescent="0.25"/>
  <cols>
    <col min="6" max="6" width="49" customWidth="1"/>
  </cols>
  <sheetData>
    <row r="3" spans="1:21" ht="90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 t="s">
        <v>187</v>
      </c>
      <c r="F3" s="27" t="s">
        <v>193</v>
      </c>
      <c r="G3" s="27" t="s">
        <v>586</v>
      </c>
      <c r="H3" s="26" t="s">
        <v>6</v>
      </c>
      <c r="I3" s="28" t="s">
        <v>7</v>
      </c>
      <c r="J3" s="29" t="s">
        <v>550</v>
      </c>
      <c r="K3" s="28" t="s">
        <v>9</v>
      </c>
      <c r="L3" s="28"/>
      <c r="M3" s="28" t="s">
        <v>10</v>
      </c>
      <c r="N3" s="29" t="s">
        <v>11</v>
      </c>
      <c r="O3" s="28" t="s">
        <v>12</v>
      </c>
      <c r="P3" s="29" t="s">
        <v>13</v>
      </c>
      <c r="Q3" s="28" t="s">
        <v>14</v>
      </c>
      <c r="R3" s="29" t="s">
        <v>15</v>
      </c>
      <c r="S3" s="28" t="s">
        <v>16</v>
      </c>
      <c r="T3" s="30" t="s">
        <v>17</v>
      </c>
      <c r="U3" s="31" t="s">
        <v>18</v>
      </c>
    </row>
    <row r="4" spans="1:21" ht="153" x14ac:dyDescent="0.25">
      <c r="A4" s="35" t="s">
        <v>205</v>
      </c>
      <c r="B4" s="35" t="s">
        <v>205</v>
      </c>
      <c r="C4" s="35" t="s">
        <v>197</v>
      </c>
      <c r="D4" s="35" t="s">
        <v>198</v>
      </c>
      <c r="E4" s="37" t="s">
        <v>28</v>
      </c>
      <c r="F4" s="37" t="s">
        <v>196</v>
      </c>
      <c r="G4" s="37" t="s">
        <v>28</v>
      </c>
      <c r="H4" s="37" t="s">
        <v>28</v>
      </c>
      <c r="I4" s="7" t="s">
        <v>552</v>
      </c>
      <c r="J4" s="37" t="s">
        <v>195</v>
      </c>
      <c r="K4" s="8" t="s">
        <v>203</v>
      </c>
      <c r="L4" s="8" t="s">
        <v>204</v>
      </c>
      <c r="M4" s="37" t="s">
        <v>28</v>
      </c>
      <c r="N4" s="37" t="s">
        <v>28</v>
      </c>
      <c r="O4" s="37" t="s">
        <v>28</v>
      </c>
      <c r="P4" s="37" t="s">
        <v>28</v>
      </c>
      <c r="Q4" s="37" t="s">
        <v>28</v>
      </c>
      <c r="R4" s="37" t="s">
        <v>28</v>
      </c>
      <c r="S4" s="42" t="s">
        <v>210</v>
      </c>
      <c r="T4" s="94" t="s">
        <v>598</v>
      </c>
      <c r="U4" s="94" t="s">
        <v>599</v>
      </c>
    </row>
    <row r="5" spans="1:21" x14ac:dyDescent="0.25">
      <c r="A5" s="52"/>
      <c r="B5" s="95"/>
      <c r="C5" s="95"/>
      <c r="D5" s="95"/>
      <c r="E5" s="96"/>
      <c r="F5" s="97"/>
      <c r="G5" s="96"/>
      <c r="H5" s="52"/>
      <c r="I5" s="52"/>
      <c r="J5" s="52"/>
      <c r="K5" s="52"/>
      <c r="L5" s="52"/>
      <c r="M5" s="52"/>
      <c r="N5" s="51"/>
      <c r="O5" s="52"/>
      <c r="P5" s="52"/>
      <c r="Q5" s="52"/>
      <c r="R5" s="52"/>
      <c r="S5" s="52"/>
      <c r="T5" s="52"/>
      <c r="U5" s="52"/>
    </row>
    <row r="6" spans="1:21" x14ac:dyDescent="0.25">
      <c r="A6" s="52"/>
      <c r="B6" s="95"/>
      <c r="C6" s="95"/>
      <c r="D6" s="95"/>
      <c r="E6" s="52"/>
      <c r="F6" s="126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9" spans="1:21" x14ac:dyDescent="0.25">
      <c r="D9" s="95"/>
      <c r="E9" s="95"/>
      <c r="F9" s="52"/>
      <c r="G9" s="52"/>
    </row>
    <row r="10" spans="1:21" x14ac:dyDescent="0.25">
      <c r="D10" s="95"/>
      <c r="E10" s="95"/>
      <c r="F10" s="52"/>
      <c r="G10" s="52"/>
    </row>
  </sheetData>
  <dataValidations count="3">
    <dataValidation showErrorMessage="1" promptTitle="Sélectionnez" prompt="dsfqsd fqds f" sqref="L5" xr:uid="{00000000-0002-0000-0100-000000000000}"/>
    <dataValidation type="date" allowBlank="1" showInputMessage="1" showErrorMessage="1" errorTitle="Erreur de format" error="La date doit être sous la forme :_x000a_JJ/MM/AAAA" sqref="F5" xr:uid="{00000000-0002-0000-0100-000001000000}">
      <formula1>32874</formula1>
      <formula2>47848</formula2>
    </dataValidation>
    <dataValidation showInputMessage="1" showErrorMessage="1" sqref="A5:B5" xr:uid="{00000000-0002-0000-0100-000002000000}"/>
  </dataValidations>
  <pageMargins left="0.7" right="0.7" top="0.75" bottom="0.75" header="0.3" footer="0.3"/>
  <pageSetup paperSize="9"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3000000}">
          <x14:formula1>
            <xm:f>'C:\Users\UTILIS~1\AppData\Local\Temp\[Commission de Securisation des parcours 2022 tableau commission complété ER-1.xlsx]menus deroulants'!#REF!</xm:f>
          </x14:formula1>
          <xm:sqref>U5:U6 G9:G10</xm:sqref>
        </x14:dataValidation>
        <x14:dataValidation type="list" showErrorMessage="1" promptTitle="Sélectionnez" prompt="dsfqsd fqds f" xr:uid="{00000000-0002-0000-0100-000004000000}">
          <x14:formula1>
            <xm:f>'C:\ERUN\LENS ASH\COMMISSION SECURISATION PARCOURS\[Securisation des parcours 2022_Y.GREZ.xlsx]menus deroulants'!#REF!</xm:f>
          </x14:formula1>
          <xm:sqref>K5</xm:sqref>
        </x14:dataValidation>
        <x14:dataValidation type="list" allowBlank="1" showInputMessage="1" showErrorMessage="1" xr:uid="{00000000-0002-0000-0100-000005000000}">
          <x14:formula1>
            <xm:f>'C:\ERUN\LENS ASH\COMMISSION SECURISATION PARCOURS\[Securisation des parcours 2022_Y.GREZ.xlsx]menus deroulants'!#REF!</xm:f>
          </x14:formula1>
          <xm:sqref>E5 M5:R5 T5 F9</xm:sqref>
        </x14:dataValidation>
        <x14:dataValidation type="list" showInputMessage="1" showErrorMessage="1" xr:uid="{00000000-0002-0000-0100-000006000000}">
          <x14:formula1>
            <xm:f>'C:\ERUN\LENS ASH\COMMISSION SECURISATION PARCOURS\[Securisation des parcours 2022_Y.GREZ.xlsx]menus deroulants'!#REF!</xm:f>
          </x14:formula1>
          <xm:sqref>G5:H5</xm:sqref>
        </x14:dataValidation>
        <x14:dataValidation type="list" allowBlank="1" showInputMessage="1" showErrorMessage="1" xr:uid="{00000000-0002-0000-0100-000007000000}">
          <x14:formula1>
            <xm:f>'C:\Users\UTILIS~1\AppData\Local\Temp\[Commission de Securisation des parcours 2022 tableau commission complété ER-1.xlsx]menus deroulants'!#REF!</xm:f>
          </x14:formula1>
          <xm:sqref>T6 F10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162"/>
  <sheetViews>
    <sheetView topLeftCell="A76" workbookViewId="0">
      <selection activeCell="K146" sqref="K146"/>
    </sheetView>
  </sheetViews>
  <sheetFormatPr baseColWidth="10" defaultRowHeight="15" x14ac:dyDescent="0.25"/>
  <cols>
    <col min="2" max="2" width="51.42578125" customWidth="1"/>
    <col min="3" max="3" width="19.7109375" style="67" customWidth="1"/>
    <col min="4" max="9" width="11.42578125" style="67"/>
  </cols>
  <sheetData>
    <row r="3" spans="2:11" ht="15.75" thickBot="1" x14ac:dyDescent="0.3">
      <c r="C3" s="218" t="s">
        <v>594</v>
      </c>
      <c r="D3" s="218"/>
      <c r="E3" s="218"/>
      <c r="F3" s="218"/>
      <c r="G3" s="218"/>
      <c r="H3" s="218"/>
      <c r="I3" s="218"/>
      <c r="J3" s="218"/>
    </row>
    <row r="4" spans="2:11" ht="15.75" thickBot="1" x14ac:dyDescent="0.3">
      <c r="B4" s="54" t="s">
        <v>585</v>
      </c>
      <c r="C4" s="68"/>
      <c r="D4" s="68"/>
      <c r="E4" s="68"/>
      <c r="F4" s="68"/>
      <c r="G4" s="68"/>
      <c r="H4" s="68"/>
      <c r="I4" s="68"/>
      <c r="J4" s="55"/>
    </row>
    <row r="5" spans="2:11" ht="15.75" thickBot="1" x14ac:dyDescent="0.3"/>
    <row r="6" spans="2:11" ht="15.75" thickBot="1" x14ac:dyDescent="0.3">
      <c r="B6" s="56" t="s">
        <v>553</v>
      </c>
    </row>
    <row r="7" spans="2:11" ht="15.75" thickBot="1" x14ac:dyDescent="0.3"/>
    <row r="8" spans="2:11" ht="15.75" thickBot="1" x14ac:dyDescent="0.3">
      <c r="B8" s="57" t="s">
        <v>596</v>
      </c>
      <c r="C8" s="216" t="s">
        <v>495</v>
      </c>
      <c r="D8" s="216"/>
      <c r="E8" s="216"/>
      <c r="F8" s="216"/>
      <c r="G8" s="216"/>
      <c r="H8" s="216"/>
      <c r="I8" s="217"/>
      <c r="J8" s="62"/>
      <c r="K8" s="62"/>
    </row>
    <row r="9" spans="2:11" ht="15.75" thickBot="1" x14ac:dyDescent="0.3">
      <c r="B9" s="58" t="s">
        <v>554</v>
      </c>
      <c r="C9" s="87" t="s">
        <v>593</v>
      </c>
      <c r="D9" s="88" t="s">
        <v>591</v>
      </c>
      <c r="E9" s="69" t="s">
        <v>588</v>
      </c>
      <c r="F9" s="88" t="s">
        <v>592</v>
      </c>
      <c r="G9" s="69" t="s">
        <v>557</v>
      </c>
      <c r="H9" s="69" t="s">
        <v>558</v>
      </c>
      <c r="I9" s="70" t="s">
        <v>559</v>
      </c>
      <c r="J9" s="62"/>
      <c r="K9" s="62"/>
    </row>
    <row r="10" spans="2:11" ht="15.75" thickBot="1" x14ac:dyDescent="0.3">
      <c r="B10" s="59" t="s">
        <v>589</v>
      </c>
      <c r="C10" s="71"/>
      <c r="D10" s="72"/>
      <c r="E10" s="72">
        <v>3</v>
      </c>
      <c r="F10" s="72">
        <v>1</v>
      </c>
      <c r="G10" s="72">
        <v>1</v>
      </c>
      <c r="H10" s="72">
        <v>1</v>
      </c>
      <c r="I10" s="73">
        <f>SUM(C10:H10)</f>
        <v>6</v>
      </c>
      <c r="J10" s="62"/>
      <c r="K10" s="62"/>
    </row>
    <row r="11" spans="2:11" ht="15.75" thickBot="1" x14ac:dyDescent="0.3">
      <c r="B11" s="60" t="s">
        <v>560</v>
      </c>
      <c r="C11" s="74">
        <f>COUNTIFS(zone_etablissement,$C8,zone_voeux,'Enquête effectifs prévisionnels'!C9)</f>
        <v>0</v>
      </c>
      <c r="D11" s="74">
        <f>COUNTIFS(zone_etablissement,$C8,zone_voeux,'Enquête effectifs prévisionnels'!D9)</f>
        <v>0</v>
      </c>
      <c r="E11" s="74"/>
      <c r="F11" s="74">
        <f>COUNTIFS(zone_etablissement,$C8,zone_voeux,'Enquête effectifs prévisionnels'!F9)</f>
        <v>0</v>
      </c>
      <c r="G11" s="74"/>
      <c r="H11" s="74"/>
      <c r="I11" s="73">
        <f>SUM(C11:H11)</f>
        <v>0</v>
      </c>
      <c r="J11" s="62"/>
      <c r="K11" s="62"/>
    </row>
    <row r="12" spans="2:11" ht="15.75" thickBot="1" x14ac:dyDescent="0.3">
      <c r="B12" s="58" t="s">
        <v>561</v>
      </c>
      <c r="C12" s="75">
        <f t="shared" ref="C12:H12" si="0">SUM(C10:C11)</f>
        <v>0</v>
      </c>
      <c r="D12" s="75">
        <f t="shared" si="0"/>
        <v>0</v>
      </c>
      <c r="E12" s="75">
        <f t="shared" si="0"/>
        <v>3</v>
      </c>
      <c r="F12" s="75">
        <f t="shared" si="0"/>
        <v>1</v>
      </c>
      <c r="G12" s="75">
        <f t="shared" si="0"/>
        <v>1</v>
      </c>
      <c r="H12" s="75">
        <f t="shared" si="0"/>
        <v>1</v>
      </c>
      <c r="I12" s="75">
        <f>SUM(I10:I11)</f>
        <v>6</v>
      </c>
      <c r="J12" s="62"/>
      <c r="K12" s="62"/>
    </row>
    <row r="13" spans="2:11" ht="15.75" thickBot="1" x14ac:dyDescent="0.3">
      <c r="B13" s="63"/>
      <c r="C13" s="19"/>
      <c r="D13" s="19"/>
      <c r="E13" s="19"/>
      <c r="F13" s="19"/>
      <c r="G13" s="19"/>
      <c r="H13" s="19"/>
      <c r="I13" s="19"/>
      <c r="J13" s="62"/>
      <c r="K13" s="62"/>
    </row>
    <row r="14" spans="2:11" ht="15.75" thickBot="1" x14ac:dyDescent="0.3">
      <c r="B14" s="57" t="s">
        <v>597</v>
      </c>
      <c r="C14" s="216" t="s">
        <v>496</v>
      </c>
      <c r="D14" s="216"/>
      <c r="E14" s="216"/>
      <c r="F14" s="216"/>
      <c r="G14" s="216"/>
      <c r="H14" s="216"/>
      <c r="I14" s="217"/>
      <c r="J14" s="62"/>
      <c r="K14" s="62"/>
    </row>
    <row r="15" spans="2:11" ht="15.75" thickBot="1" x14ac:dyDescent="0.3">
      <c r="B15" s="58" t="s">
        <v>554</v>
      </c>
      <c r="C15" s="87" t="s">
        <v>593</v>
      </c>
      <c r="D15" s="88" t="s">
        <v>591</v>
      </c>
      <c r="E15" s="69" t="s">
        <v>588</v>
      </c>
      <c r="F15" s="88" t="s">
        <v>592</v>
      </c>
      <c r="G15" s="69" t="s">
        <v>557</v>
      </c>
      <c r="H15" s="69" t="s">
        <v>558</v>
      </c>
      <c r="I15" s="70" t="s">
        <v>559</v>
      </c>
      <c r="J15" s="62"/>
      <c r="K15" s="62"/>
    </row>
    <row r="16" spans="2:11" ht="15.75" thickBot="1" x14ac:dyDescent="0.3">
      <c r="B16" s="59" t="s">
        <v>589</v>
      </c>
      <c r="C16" s="71"/>
      <c r="D16" s="72"/>
      <c r="E16" s="72">
        <v>1</v>
      </c>
      <c r="F16" s="72"/>
      <c r="G16" s="72"/>
      <c r="H16" s="72"/>
      <c r="I16" s="73">
        <f>SUM(C16:H16)</f>
        <v>1</v>
      </c>
      <c r="J16" s="62"/>
      <c r="K16" s="62"/>
    </row>
    <row r="17" spans="2:11" ht="15.75" thickBot="1" x14ac:dyDescent="0.3">
      <c r="B17" s="60" t="s">
        <v>560</v>
      </c>
      <c r="C17" s="74">
        <f>COUNTIFS(zone_etablissement,$C14,zone_voeux,'Enquête effectifs prévisionnels'!C15)</f>
        <v>0</v>
      </c>
      <c r="D17" s="74">
        <f>COUNTIFS(zone_etablissement,$C14,zone_voeux,'Enquête effectifs prévisionnels'!D15)</f>
        <v>0</v>
      </c>
      <c r="E17" s="74"/>
      <c r="F17" s="74">
        <f>COUNTIFS(zone_etablissement,$C14,zone_voeux,'Enquête effectifs prévisionnels'!F15)</f>
        <v>0</v>
      </c>
      <c r="G17" s="74"/>
      <c r="H17" s="74"/>
      <c r="I17" s="73">
        <f>SUM(C17:H17)</f>
        <v>0</v>
      </c>
      <c r="J17" s="62"/>
      <c r="K17" s="62"/>
    </row>
    <row r="18" spans="2:11" ht="15.75" thickBot="1" x14ac:dyDescent="0.3">
      <c r="B18" s="58" t="s">
        <v>561</v>
      </c>
      <c r="C18" s="75">
        <f t="shared" ref="C18:H18" si="1">SUM(C16:C17)</f>
        <v>0</v>
      </c>
      <c r="D18" s="75">
        <f t="shared" si="1"/>
        <v>0</v>
      </c>
      <c r="E18" s="75">
        <f t="shared" si="1"/>
        <v>1</v>
      </c>
      <c r="F18" s="75">
        <f t="shared" si="1"/>
        <v>0</v>
      </c>
      <c r="G18" s="75">
        <f t="shared" si="1"/>
        <v>0</v>
      </c>
      <c r="H18" s="75">
        <f t="shared" si="1"/>
        <v>0</v>
      </c>
      <c r="I18" s="75">
        <f>SUM(I16:I17)</f>
        <v>1</v>
      </c>
      <c r="J18" s="62"/>
      <c r="K18" s="62"/>
    </row>
    <row r="19" spans="2:11" ht="15.75" thickBot="1" x14ac:dyDescent="0.3">
      <c r="J19" s="62"/>
      <c r="K19" s="62"/>
    </row>
    <row r="20" spans="2:11" ht="15.75" thickBot="1" x14ac:dyDescent="0.3">
      <c r="B20" s="61" t="s">
        <v>562</v>
      </c>
      <c r="C20" s="216" t="s">
        <v>485</v>
      </c>
      <c r="D20" s="216"/>
      <c r="E20" s="216"/>
      <c r="F20" s="216"/>
      <c r="G20" s="216"/>
      <c r="H20" s="216"/>
      <c r="I20" s="217"/>
      <c r="J20" s="62"/>
      <c r="K20" s="62"/>
    </row>
    <row r="21" spans="2:11" ht="15.75" thickBot="1" x14ac:dyDescent="0.3">
      <c r="B21" s="58" t="s">
        <v>554</v>
      </c>
      <c r="C21" s="87" t="s">
        <v>593</v>
      </c>
      <c r="D21" s="88" t="s">
        <v>591</v>
      </c>
      <c r="E21" s="69" t="s">
        <v>588</v>
      </c>
      <c r="F21" s="88" t="s">
        <v>592</v>
      </c>
      <c r="G21" s="69" t="s">
        <v>557</v>
      </c>
      <c r="H21" s="69" t="s">
        <v>558</v>
      </c>
      <c r="I21" s="70" t="s">
        <v>559</v>
      </c>
      <c r="J21" s="62"/>
      <c r="K21" s="62"/>
    </row>
    <row r="22" spans="2:11" ht="15.75" thickBot="1" x14ac:dyDescent="0.3">
      <c r="B22" s="59" t="s">
        <v>589</v>
      </c>
      <c r="C22" s="71"/>
      <c r="D22" s="72"/>
      <c r="E22" s="72">
        <v>5</v>
      </c>
      <c r="F22" s="72"/>
      <c r="G22" s="72">
        <v>5</v>
      </c>
      <c r="H22" s="72">
        <v>2</v>
      </c>
      <c r="I22" s="73">
        <f>SUM(C22:H22)</f>
        <v>12</v>
      </c>
      <c r="J22" s="62"/>
      <c r="K22" s="62"/>
    </row>
    <row r="23" spans="2:11" ht="15.75" thickBot="1" x14ac:dyDescent="0.3">
      <c r="B23" s="60" t="s">
        <v>560</v>
      </c>
      <c r="C23" s="74">
        <f>COUNTIFS(zone_etablissement,$C20,zone_voeux,'Enquête effectifs prévisionnels'!C21)</f>
        <v>0</v>
      </c>
      <c r="D23" s="74">
        <f>COUNTIFS(zone_etablissement,$C20,zone_voeux,'Enquête effectifs prévisionnels'!D21)</f>
        <v>0</v>
      </c>
      <c r="E23" s="74"/>
      <c r="F23" s="74">
        <f>COUNTIFS(zone_etablissement,$C20,zone_voeux,'Enquête effectifs prévisionnels'!F21)</f>
        <v>0</v>
      </c>
      <c r="G23" s="74"/>
      <c r="H23" s="74"/>
      <c r="I23" s="73">
        <f>SUM(C23:H23)</f>
        <v>0</v>
      </c>
      <c r="J23" s="62"/>
      <c r="K23" s="62"/>
    </row>
    <row r="24" spans="2:11" ht="15.75" thickBot="1" x14ac:dyDescent="0.3">
      <c r="B24" s="58" t="s">
        <v>561</v>
      </c>
      <c r="C24" s="75">
        <f t="shared" ref="C24:H24" si="2">SUM(C22:C23)</f>
        <v>0</v>
      </c>
      <c r="D24" s="75">
        <f t="shared" si="2"/>
        <v>0</v>
      </c>
      <c r="E24" s="75">
        <f t="shared" si="2"/>
        <v>5</v>
      </c>
      <c r="F24" s="75">
        <f t="shared" si="2"/>
        <v>0</v>
      </c>
      <c r="G24" s="75">
        <f t="shared" si="2"/>
        <v>5</v>
      </c>
      <c r="H24" s="75">
        <f t="shared" si="2"/>
        <v>2</v>
      </c>
      <c r="I24" s="75">
        <f>SUM(I22:I23)</f>
        <v>12</v>
      </c>
      <c r="J24" s="62"/>
      <c r="K24" s="62"/>
    </row>
    <row r="25" spans="2:11" ht="15.75" thickBot="1" x14ac:dyDescent="0.3">
      <c r="J25" s="62"/>
      <c r="K25" s="62"/>
    </row>
    <row r="26" spans="2:11" ht="15.75" thickBot="1" x14ac:dyDescent="0.3">
      <c r="B26" s="61" t="s">
        <v>590</v>
      </c>
      <c r="C26" s="216" t="s">
        <v>463</v>
      </c>
      <c r="D26" s="216"/>
      <c r="E26" s="216"/>
      <c r="F26" s="216"/>
      <c r="G26" s="216"/>
      <c r="H26" s="216"/>
      <c r="I26" s="217"/>
      <c r="J26" s="62"/>
      <c r="K26" s="62"/>
    </row>
    <row r="27" spans="2:11" ht="15.75" thickBot="1" x14ac:dyDescent="0.3">
      <c r="B27" s="58" t="s">
        <v>554</v>
      </c>
      <c r="C27" s="87" t="s">
        <v>593</v>
      </c>
      <c r="D27" s="88" t="s">
        <v>591</v>
      </c>
      <c r="E27" s="69" t="s">
        <v>588</v>
      </c>
      <c r="F27" s="88" t="s">
        <v>592</v>
      </c>
      <c r="G27" s="69" t="s">
        <v>557</v>
      </c>
      <c r="H27" s="69" t="s">
        <v>558</v>
      </c>
      <c r="I27" s="70" t="s">
        <v>559</v>
      </c>
      <c r="J27" s="62"/>
      <c r="K27" s="62"/>
    </row>
    <row r="28" spans="2:11" ht="15.75" thickBot="1" x14ac:dyDescent="0.3">
      <c r="B28" s="59" t="s">
        <v>589</v>
      </c>
      <c r="C28" s="71"/>
      <c r="D28" s="72"/>
      <c r="E28" s="72">
        <v>7</v>
      </c>
      <c r="F28" s="72"/>
      <c r="G28" s="72">
        <v>1</v>
      </c>
      <c r="H28" s="72">
        <v>1</v>
      </c>
      <c r="I28" s="73">
        <f>SUM(C28:H28)</f>
        <v>9</v>
      </c>
      <c r="J28" s="62"/>
      <c r="K28" s="62"/>
    </row>
    <row r="29" spans="2:11" ht="15.75" thickBot="1" x14ac:dyDescent="0.3">
      <c r="B29" s="60" t="s">
        <v>560</v>
      </c>
      <c r="C29" s="74">
        <f>COUNTIFS(zone_etablissement,$C26,zone_voeux,'Enquête effectifs prévisionnels'!C27)</f>
        <v>0</v>
      </c>
      <c r="D29" s="74">
        <f>COUNTIFS(zone_etablissement,$C26,zone_voeux,'Enquête effectifs prévisionnels'!D27)</f>
        <v>0</v>
      </c>
      <c r="E29" s="74"/>
      <c r="F29" s="74">
        <f>COUNTIFS(zone_etablissement,$C26,zone_voeux,'Enquête effectifs prévisionnels'!F27)</f>
        <v>0</v>
      </c>
      <c r="G29" s="74"/>
      <c r="H29" s="74"/>
      <c r="I29" s="73">
        <f>SUM(C29:H29)</f>
        <v>0</v>
      </c>
      <c r="J29" s="62"/>
      <c r="K29" s="62"/>
    </row>
    <row r="30" spans="2:11" ht="15.75" thickBot="1" x14ac:dyDescent="0.3">
      <c r="B30" s="58" t="s">
        <v>561</v>
      </c>
      <c r="C30" s="75">
        <f t="shared" ref="C30:H30" si="3">SUM(C28:C29)</f>
        <v>0</v>
      </c>
      <c r="D30" s="75">
        <f t="shared" si="3"/>
        <v>0</v>
      </c>
      <c r="E30" s="75">
        <f t="shared" si="3"/>
        <v>7</v>
      </c>
      <c r="F30" s="75">
        <f t="shared" si="3"/>
        <v>0</v>
      </c>
      <c r="G30" s="75">
        <f t="shared" si="3"/>
        <v>1</v>
      </c>
      <c r="H30" s="75">
        <f t="shared" si="3"/>
        <v>1</v>
      </c>
      <c r="I30" s="76">
        <f>SUM(C30:H30)</f>
        <v>9</v>
      </c>
      <c r="J30" s="62"/>
      <c r="K30" s="62"/>
    </row>
    <row r="31" spans="2:11" ht="15.75" thickBot="1" x14ac:dyDescent="0.3">
      <c r="J31" s="62"/>
      <c r="K31" s="62"/>
    </row>
    <row r="32" spans="2:11" ht="15.75" thickBot="1" x14ac:dyDescent="0.3">
      <c r="B32" s="61" t="s">
        <v>563</v>
      </c>
      <c r="C32" s="216" t="s">
        <v>455</v>
      </c>
      <c r="D32" s="216"/>
      <c r="E32" s="216"/>
      <c r="F32" s="216"/>
      <c r="G32" s="216"/>
      <c r="H32" s="216"/>
      <c r="I32" s="217"/>
      <c r="J32" s="62"/>
      <c r="K32" s="62"/>
    </row>
    <row r="33" spans="2:11" ht="15.75" thickBot="1" x14ac:dyDescent="0.3">
      <c r="B33" s="58" t="s">
        <v>554</v>
      </c>
      <c r="C33" s="87" t="s">
        <v>593</v>
      </c>
      <c r="D33" s="88" t="s">
        <v>591</v>
      </c>
      <c r="E33" s="69" t="s">
        <v>588</v>
      </c>
      <c r="F33" s="88" t="s">
        <v>592</v>
      </c>
      <c r="G33" s="69" t="s">
        <v>557</v>
      </c>
      <c r="H33" s="69" t="s">
        <v>558</v>
      </c>
      <c r="I33" s="70" t="s">
        <v>559</v>
      </c>
      <c r="J33" s="62"/>
      <c r="K33" s="62"/>
    </row>
    <row r="34" spans="2:11" ht="15.75" thickBot="1" x14ac:dyDescent="0.3">
      <c r="B34" s="59" t="s">
        <v>589</v>
      </c>
      <c r="C34" s="71"/>
      <c r="D34" s="72"/>
      <c r="E34" s="72">
        <v>7</v>
      </c>
      <c r="F34" s="72"/>
      <c r="G34" s="72">
        <v>4</v>
      </c>
      <c r="H34" s="72">
        <v>5</v>
      </c>
      <c r="I34" s="73">
        <f>SUM(C34:H34)</f>
        <v>16</v>
      </c>
      <c r="J34" s="62"/>
      <c r="K34" s="62"/>
    </row>
    <row r="35" spans="2:11" ht="15.75" thickBot="1" x14ac:dyDescent="0.3">
      <c r="B35" s="60" t="s">
        <v>560</v>
      </c>
      <c r="C35" s="74">
        <f>COUNTIFS(zone_etablissement,$C32,zone_voeux,'Enquête effectifs prévisionnels'!C33)</f>
        <v>0</v>
      </c>
      <c r="D35" s="74">
        <f>COUNTIFS(zone_etablissement,$C32,zone_voeux,'Enquête effectifs prévisionnels'!D33)</f>
        <v>0</v>
      </c>
      <c r="E35" s="74"/>
      <c r="F35" s="74">
        <f>COUNTIFS(zone_etablissement,$C32,zone_voeux,'Enquête effectifs prévisionnels'!F33)</f>
        <v>0</v>
      </c>
      <c r="G35" s="74"/>
      <c r="H35" s="74"/>
      <c r="I35" s="73">
        <f>SUM(C35:H35)</f>
        <v>0</v>
      </c>
      <c r="J35" s="62"/>
      <c r="K35" s="62"/>
    </row>
    <row r="36" spans="2:11" ht="15.75" thickBot="1" x14ac:dyDescent="0.3">
      <c r="B36" s="58" t="s">
        <v>561</v>
      </c>
      <c r="C36" s="75">
        <f t="shared" ref="C36:H36" si="4">SUM(C34:C35)</f>
        <v>0</v>
      </c>
      <c r="D36" s="75">
        <f t="shared" si="4"/>
        <v>0</v>
      </c>
      <c r="E36" s="75">
        <f t="shared" si="4"/>
        <v>7</v>
      </c>
      <c r="F36" s="75">
        <f t="shared" si="4"/>
        <v>0</v>
      </c>
      <c r="G36" s="75">
        <f t="shared" si="4"/>
        <v>4</v>
      </c>
      <c r="H36" s="75">
        <f t="shared" si="4"/>
        <v>5</v>
      </c>
      <c r="I36" s="76">
        <f>SUM(C36:H36)</f>
        <v>16</v>
      </c>
      <c r="J36" s="62"/>
      <c r="K36" s="62"/>
    </row>
    <row r="37" spans="2:11" ht="15.75" thickBot="1" x14ac:dyDescent="0.3">
      <c r="J37" s="62"/>
      <c r="K37" s="62"/>
    </row>
    <row r="38" spans="2:11" ht="15.75" thickBot="1" x14ac:dyDescent="0.3">
      <c r="B38" s="61" t="s">
        <v>564</v>
      </c>
      <c r="C38" s="216" t="s">
        <v>528</v>
      </c>
      <c r="D38" s="216"/>
      <c r="E38" s="216"/>
      <c r="F38" s="216"/>
      <c r="G38" s="216"/>
      <c r="H38" s="216"/>
      <c r="I38" s="217"/>
      <c r="J38" s="62"/>
      <c r="K38" s="62"/>
    </row>
    <row r="39" spans="2:11" ht="15.75" thickBot="1" x14ac:dyDescent="0.3">
      <c r="B39" s="58" t="s">
        <v>554</v>
      </c>
      <c r="C39" s="87" t="s">
        <v>593</v>
      </c>
      <c r="D39" s="88" t="s">
        <v>591</v>
      </c>
      <c r="E39" s="69" t="s">
        <v>588</v>
      </c>
      <c r="F39" s="88" t="s">
        <v>592</v>
      </c>
      <c r="G39" s="69" t="s">
        <v>557</v>
      </c>
      <c r="H39" s="69" t="s">
        <v>558</v>
      </c>
      <c r="I39" s="70" t="s">
        <v>559</v>
      </c>
      <c r="J39" s="62"/>
      <c r="K39" s="62"/>
    </row>
    <row r="40" spans="2:11" ht="15.75" thickBot="1" x14ac:dyDescent="0.3">
      <c r="B40" s="59" t="s">
        <v>589</v>
      </c>
      <c r="C40" s="71"/>
      <c r="D40" s="72"/>
      <c r="E40" s="72">
        <v>2</v>
      </c>
      <c r="F40" s="72"/>
      <c r="G40" s="72">
        <v>5</v>
      </c>
      <c r="H40" s="72">
        <v>4</v>
      </c>
      <c r="I40" s="73">
        <f>SUM(C40:H40)</f>
        <v>11</v>
      </c>
      <c r="J40" s="62"/>
      <c r="K40" s="62"/>
    </row>
    <row r="41" spans="2:11" ht="15.75" thickBot="1" x14ac:dyDescent="0.3">
      <c r="B41" s="60" t="s">
        <v>560</v>
      </c>
      <c r="C41" s="74">
        <f>COUNTIFS(zone_etablissement,$C38,zone_voeux,'Enquête effectifs prévisionnels'!C39)</f>
        <v>0</v>
      </c>
      <c r="D41" s="74">
        <f>COUNTIFS(zone_etablissement,$C38,zone_voeux,'Enquête effectifs prévisionnels'!D39)</f>
        <v>0</v>
      </c>
      <c r="E41" s="74"/>
      <c r="F41" s="74">
        <f>COUNTIFS(zone_etablissement,$C38,zone_voeux,'Enquête effectifs prévisionnels'!F39)</f>
        <v>0</v>
      </c>
      <c r="G41" s="74"/>
      <c r="H41" s="74"/>
      <c r="I41" s="73">
        <f>SUM(C41:H41)</f>
        <v>0</v>
      </c>
      <c r="J41" s="62"/>
      <c r="K41" s="62"/>
    </row>
    <row r="42" spans="2:11" ht="15.75" thickBot="1" x14ac:dyDescent="0.3">
      <c r="B42" s="58" t="s">
        <v>561</v>
      </c>
      <c r="C42" s="75">
        <f t="shared" ref="C42:H42" si="5">SUM(C40:C41)</f>
        <v>0</v>
      </c>
      <c r="D42" s="75">
        <f t="shared" si="5"/>
        <v>0</v>
      </c>
      <c r="E42" s="75">
        <f t="shared" si="5"/>
        <v>2</v>
      </c>
      <c r="F42" s="75">
        <f t="shared" si="5"/>
        <v>0</v>
      </c>
      <c r="G42" s="75">
        <f t="shared" si="5"/>
        <v>5</v>
      </c>
      <c r="H42" s="75">
        <f t="shared" si="5"/>
        <v>4</v>
      </c>
      <c r="I42" s="76">
        <f>SUM(C42:H42)</f>
        <v>11</v>
      </c>
      <c r="J42" s="62"/>
      <c r="K42" s="62"/>
    </row>
    <row r="43" spans="2:11" ht="15.75" thickBot="1" x14ac:dyDescent="0.3">
      <c r="B43" s="63"/>
      <c r="C43" s="19"/>
      <c r="D43" s="19"/>
      <c r="E43" s="19"/>
      <c r="F43" s="19"/>
      <c r="G43" s="19"/>
      <c r="H43" s="19"/>
      <c r="I43" s="19"/>
      <c r="J43" s="62"/>
      <c r="K43" s="62"/>
    </row>
    <row r="44" spans="2:11" ht="15.75" thickBot="1" x14ac:dyDescent="0.3">
      <c r="B44" s="61" t="s">
        <v>565</v>
      </c>
      <c r="C44" s="216" t="s">
        <v>443</v>
      </c>
      <c r="D44" s="216"/>
      <c r="E44" s="216"/>
      <c r="F44" s="216"/>
      <c r="G44" s="216"/>
      <c r="H44" s="216"/>
      <c r="I44" s="217"/>
      <c r="J44" s="62"/>
      <c r="K44" s="62"/>
    </row>
    <row r="45" spans="2:11" ht="15.75" thickBot="1" x14ac:dyDescent="0.3">
      <c r="B45" s="58" t="s">
        <v>554</v>
      </c>
      <c r="C45" s="87" t="s">
        <v>593</v>
      </c>
      <c r="D45" s="88" t="s">
        <v>591</v>
      </c>
      <c r="E45" s="69" t="s">
        <v>588</v>
      </c>
      <c r="F45" s="88" t="s">
        <v>592</v>
      </c>
      <c r="G45" s="69" t="s">
        <v>557</v>
      </c>
      <c r="H45" s="69" t="s">
        <v>558</v>
      </c>
      <c r="I45" s="70" t="s">
        <v>559</v>
      </c>
      <c r="J45" s="62"/>
      <c r="K45" s="62"/>
    </row>
    <row r="46" spans="2:11" ht="15.75" thickBot="1" x14ac:dyDescent="0.3">
      <c r="B46" s="59" t="s">
        <v>589</v>
      </c>
      <c r="C46" s="71"/>
      <c r="D46" s="72"/>
      <c r="E46" s="72">
        <v>5</v>
      </c>
      <c r="F46" s="72"/>
      <c r="G46" s="72"/>
      <c r="H46" s="72"/>
      <c r="I46" s="73">
        <f>SUM(C46:H46)</f>
        <v>5</v>
      </c>
      <c r="J46" s="62"/>
      <c r="K46" s="62"/>
    </row>
    <row r="47" spans="2:11" ht="15.75" thickBot="1" x14ac:dyDescent="0.3">
      <c r="B47" s="60" t="s">
        <v>560</v>
      </c>
      <c r="C47" s="74">
        <f>COUNTIFS(zone_etablissement,$C44,zone_voeux,'Enquête effectifs prévisionnels'!C45)</f>
        <v>0</v>
      </c>
      <c r="D47" s="74">
        <f>COUNTIFS(zone_etablissement,$C44,zone_voeux,'Enquête effectifs prévisionnels'!D45)</f>
        <v>0</v>
      </c>
      <c r="E47" s="74"/>
      <c r="F47" s="74">
        <f>COUNTIFS(zone_etablissement,$C44,zone_voeux,'Enquête effectifs prévisionnels'!F45)</f>
        <v>0</v>
      </c>
      <c r="G47" s="74"/>
      <c r="H47" s="74"/>
      <c r="I47" s="73">
        <f>SUM(C47:H47)</f>
        <v>0</v>
      </c>
      <c r="J47" s="62"/>
      <c r="K47" s="62"/>
    </row>
    <row r="48" spans="2:11" ht="15.75" thickBot="1" x14ac:dyDescent="0.3">
      <c r="B48" s="58" t="s">
        <v>561</v>
      </c>
      <c r="C48" s="75">
        <f t="shared" ref="C48:H48" si="6">SUM(C46:C47)</f>
        <v>0</v>
      </c>
      <c r="D48" s="75">
        <f t="shared" si="6"/>
        <v>0</v>
      </c>
      <c r="E48" s="75">
        <f t="shared" si="6"/>
        <v>5</v>
      </c>
      <c r="F48" s="75">
        <f t="shared" si="6"/>
        <v>0</v>
      </c>
      <c r="G48" s="75">
        <f t="shared" si="6"/>
        <v>0</v>
      </c>
      <c r="H48" s="75">
        <f t="shared" si="6"/>
        <v>0</v>
      </c>
      <c r="I48" s="76">
        <f>SUM(C48:H48)</f>
        <v>5</v>
      </c>
      <c r="J48" s="62"/>
      <c r="K48" s="62"/>
    </row>
    <row r="49" spans="2:11" x14ac:dyDescent="0.25">
      <c r="B49" s="63"/>
      <c r="C49" s="19"/>
      <c r="D49" s="19"/>
      <c r="E49" s="19"/>
      <c r="F49" s="19"/>
      <c r="G49" s="19"/>
      <c r="H49" s="19"/>
      <c r="I49" s="19"/>
      <c r="J49" s="62"/>
      <c r="K49" s="62"/>
    </row>
    <row r="50" spans="2:11" ht="15.75" thickBot="1" x14ac:dyDescent="0.3">
      <c r="J50" s="62"/>
      <c r="K50" s="62"/>
    </row>
    <row r="51" spans="2:11" ht="15.75" thickBot="1" x14ac:dyDescent="0.3">
      <c r="B51" s="64" t="s">
        <v>566</v>
      </c>
      <c r="C51" s="219"/>
      <c r="D51" s="219"/>
      <c r="E51" s="219"/>
      <c r="F51" s="219"/>
      <c r="G51" s="219"/>
      <c r="H51" s="219"/>
      <c r="I51" s="220"/>
      <c r="J51" s="62"/>
      <c r="K51" s="62"/>
    </row>
    <row r="52" spans="2:11" ht="15.75" thickBot="1" x14ac:dyDescent="0.3">
      <c r="B52" s="56" t="s">
        <v>554</v>
      </c>
      <c r="C52" s="77" t="s">
        <v>555</v>
      </c>
      <c r="D52" s="78" t="s">
        <v>587</v>
      </c>
      <c r="E52" s="78" t="s">
        <v>588</v>
      </c>
      <c r="F52" s="78" t="s">
        <v>556</v>
      </c>
      <c r="G52" s="78" t="s">
        <v>557</v>
      </c>
      <c r="H52" s="78" t="s">
        <v>558</v>
      </c>
      <c r="I52" s="70" t="s">
        <v>559</v>
      </c>
      <c r="J52" s="62"/>
      <c r="K52" s="62"/>
    </row>
    <row r="53" spans="2:11" ht="15.75" thickBot="1" x14ac:dyDescent="0.3">
      <c r="B53" s="59" t="s">
        <v>589</v>
      </c>
      <c r="C53" s="71">
        <f>SUM(C10,C22,C28,C34,C40,C46)</f>
        <v>0</v>
      </c>
      <c r="D53" s="71">
        <f t="shared" ref="D53:H53" si="7">SUM(D10,D22,D28,D34,D40,D46)</f>
        <v>0</v>
      </c>
      <c r="E53" s="71">
        <f t="shared" si="7"/>
        <v>29</v>
      </c>
      <c r="F53" s="71">
        <f t="shared" si="7"/>
        <v>1</v>
      </c>
      <c r="G53" s="71">
        <f t="shared" si="7"/>
        <v>16</v>
      </c>
      <c r="H53" s="71">
        <f t="shared" si="7"/>
        <v>13</v>
      </c>
      <c r="I53" s="73">
        <f>SUM(C53:H53)</f>
        <v>59</v>
      </c>
      <c r="J53" s="62"/>
      <c r="K53" s="62"/>
    </row>
    <row r="54" spans="2:11" ht="15.75" thickBot="1" x14ac:dyDescent="0.3">
      <c r="B54" s="65" t="s">
        <v>560</v>
      </c>
      <c r="C54" s="89">
        <f>SUM(C11,C17,C23,C29,C35,C41,C47)</f>
        <v>0</v>
      </c>
      <c r="D54" s="89">
        <f t="shared" ref="D54:H54" si="8">SUM(D11,D17,D23,D29,D35,D41,D47)</f>
        <v>0</v>
      </c>
      <c r="E54" s="89">
        <f t="shared" si="8"/>
        <v>0</v>
      </c>
      <c r="F54" s="89">
        <f t="shared" si="8"/>
        <v>0</v>
      </c>
      <c r="G54" s="89">
        <f t="shared" si="8"/>
        <v>0</v>
      </c>
      <c r="H54" s="89">
        <f t="shared" si="8"/>
        <v>0</v>
      </c>
      <c r="I54" s="73">
        <f>SUM(C54:H54)</f>
        <v>0</v>
      </c>
      <c r="J54" s="62"/>
      <c r="K54" s="62"/>
    </row>
    <row r="55" spans="2:11" ht="15.75" thickBot="1" x14ac:dyDescent="0.3">
      <c r="B55" s="56" t="s">
        <v>561</v>
      </c>
      <c r="C55" s="75">
        <f t="shared" ref="C55:H55" si="9">SUM(C53:C54)</f>
        <v>0</v>
      </c>
      <c r="D55" s="75">
        <f t="shared" si="9"/>
        <v>0</v>
      </c>
      <c r="E55" s="75">
        <f t="shared" si="9"/>
        <v>29</v>
      </c>
      <c r="F55" s="75">
        <f t="shared" si="9"/>
        <v>1</v>
      </c>
      <c r="G55" s="75">
        <f t="shared" si="9"/>
        <v>16</v>
      </c>
      <c r="H55" s="75">
        <f t="shared" si="9"/>
        <v>13</v>
      </c>
      <c r="I55" s="76">
        <f>SUM(C55:H55)</f>
        <v>59</v>
      </c>
      <c r="J55" s="62"/>
      <c r="K55" s="62"/>
    </row>
    <row r="56" spans="2:11" ht="15.75" thickBot="1" x14ac:dyDescent="0.3">
      <c r="J56" s="62"/>
      <c r="K56" s="62"/>
    </row>
    <row r="57" spans="2:11" ht="15.75" thickBot="1" x14ac:dyDescent="0.3">
      <c r="B57" s="56" t="s">
        <v>567</v>
      </c>
      <c r="J57" s="62"/>
      <c r="K57" s="62"/>
    </row>
    <row r="58" spans="2:11" ht="15.75" thickBot="1" x14ac:dyDescent="0.3">
      <c r="J58" s="62"/>
      <c r="K58" s="62"/>
    </row>
    <row r="59" spans="2:11" ht="15.75" thickBot="1" x14ac:dyDescent="0.3">
      <c r="B59" s="61" t="s">
        <v>568</v>
      </c>
      <c r="C59" s="216" t="s">
        <v>444</v>
      </c>
      <c r="D59" s="216"/>
      <c r="E59" s="216"/>
      <c r="F59" s="216"/>
      <c r="G59" s="216"/>
      <c r="H59" s="216"/>
      <c r="I59" s="217"/>
      <c r="J59" s="62"/>
      <c r="K59" s="62"/>
    </row>
    <row r="60" spans="2:11" ht="15.75" thickBot="1" x14ac:dyDescent="0.3">
      <c r="B60" s="58" t="s">
        <v>554</v>
      </c>
      <c r="C60" s="87" t="s">
        <v>593</v>
      </c>
      <c r="D60" s="88" t="s">
        <v>591</v>
      </c>
      <c r="E60" s="69" t="s">
        <v>588</v>
      </c>
      <c r="F60" s="88" t="s">
        <v>592</v>
      </c>
      <c r="G60" s="69" t="s">
        <v>557</v>
      </c>
      <c r="H60" s="69" t="s">
        <v>558</v>
      </c>
      <c r="I60" s="70" t="s">
        <v>559</v>
      </c>
      <c r="J60" s="62"/>
      <c r="K60" s="62"/>
    </row>
    <row r="61" spans="2:11" ht="15.75" thickBot="1" x14ac:dyDescent="0.3">
      <c r="B61" s="59" t="s">
        <v>589</v>
      </c>
      <c r="C61" s="71"/>
      <c r="D61" s="72"/>
      <c r="E61" s="72">
        <v>1</v>
      </c>
      <c r="F61" s="72"/>
      <c r="G61" s="72">
        <v>2</v>
      </c>
      <c r="H61" s="72">
        <v>2</v>
      </c>
      <c r="I61" s="73">
        <f>SUM(C61:H61)</f>
        <v>5</v>
      </c>
      <c r="J61" s="62"/>
      <c r="K61" s="62"/>
    </row>
    <row r="62" spans="2:11" ht="15.75" thickBot="1" x14ac:dyDescent="0.3">
      <c r="B62" s="60" t="s">
        <v>560</v>
      </c>
      <c r="C62" s="74">
        <f>COUNTIFS(zone_etablissement,$C59,zone_voeux,'Enquête effectifs prévisionnels'!C60)</f>
        <v>0</v>
      </c>
      <c r="D62" s="74">
        <f>COUNTIFS(zone_etablissement,$C59,zone_voeux,'Enquête effectifs prévisionnels'!D60)</f>
        <v>0</v>
      </c>
      <c r="E62" s="74"/>
      <c r="F62" s="74">
        <f>COUNTIFS(zone_etablissement,$C59,zone_voeux,'Enquête effectifs prévisionnels'!F60)</f>
        <v>0</v>
      </c>
      <c r="G62" s="74"/>
      <c r="H62" s="74"/>
      <c r="I62" s="73">
        <f>SUM(C62:H62)</f>
        <v>0</v>
      </c>
      <c r="J62" s="62"/>
      <c r="K62" s="62"/>
    </row>
    <row r="63" spans="2:11" ht="15.75" thickBot="1" x14ac:dyDescent="0.3">
      <c r="B63" s="58" t="s">
        <v>561</v>
      </c>
      <c r="C63" s="75">
        <f t="shared" ref="C63:H63" si="10">SUM(C61:C62)</f>
        <v>0</v>
      </c>
      <c r="D63" s="75">
        <f t="shared" si="10"/>
        <v>0</v>
      </c>
      <c r="E63" s="75">
        <f t="shared" si="10"/>
        <v>1</v>
      </c>
      <c r="F63" s="75">
        <f t="shared" si="10"/>
        <v>0</v>
      </c>
      <c r="G63" s="75">
        <f t="shared" si="10"/>
        <v>2</v>
      </c>
      <c r="H63" s="75">
        <f t="shared" si="10"/>
        <v>2</v>
      </c>
      <c r="I63" s="76">
        <f>SUM(C63:H63)</f>
        <v>5</v>
      </c>
      <c r="J63" s="62"/>
      <c r="K63" s="62"/>
    </row>
    <row r="64" spans="2:11" ht="15.75" thickBot="1" x14ac:dyDescent="0.3">
      <c r="J64" s="62"/>
      <c r="K64" s="62"/>
    </row>
    <row r="65" spans="2:11" ht="15.75" thickBot="1" x14ac:dyDescent="0.3">
      <c r="B65" s="61" t="s">
        <v>569</v>
      </c>
      <c r="C65" s="216" t="s">
        <v>437</v>
      </c>
      <c r="D65" s="216"/>
      <c r="E65" s="216"/>
      <c r="F65" s="216"/>
      <c r="G65" s="216"/>
      <c r="H65" s="216"/>
      <c r="I65" s="217"/>
      <c r="J65" s="62"/>
      <c r="K65" s="62"/>
    </row>
    <row r="66" spans="2:11" ht="15.75" thickBot="1" x14ac:dyDescent="0.3">
      <c r="B66" s="58" t="s">
        <v>554</v>
      </c>
      <c r="C66" s="87" t="s">
        <v>593</v>
      </c>
      <c r="D66" s="88" t="s">
        <v>591</v>
      </c>
      <c r="E66" s="69" t="s">
        <v>588</v>
      </c>
      <c r="F66" s="88" t="s">
        <v>592</v>
      </c>
      <c r="G66" s="69" t="s">
        <v>557</v>
      </c>
      <c r="H66" s="69" t="s">
        <v>558</v>
      </c>
      <c r="I66" s="70" t="s">
        <v>559</v>
      </c>
      <c r="J66" s="62"/>
      <c r="K66" s="62"/>
    </row>
    <row r="67" spans="2:11" ht="15.75" thickBot="1" x14ac:dyDescent="0.3">
      <c r="B67" s="59" t="s">
        <v>589</v>
      </c>
      <c r="C67" s="71"/>
      <c r="D67" s="72"/>
      <c r="E67" s="72">
        <v>13</v>
      </c>
      <c r="F67" s="72"/>
      <c r="G67" s="72">
        <v>3</v>
      </c>
      <c r="H67" s="72">
        <v>4</v>
      </c>
      <c r="I67" s="73">
        <f>SUM(C67:H67)</f>
        <v>20</v>
      </c>
      <c r="J67" s="62"/>
      <c r="K67" s="62"/>
    </row>
    <row r="68" spans="2:11" ht="15.75" thickBot="1" x14ac:dyDescent="0.3">
      <c r="B68" s="60" t="s">
        <v>560</v>
      </c>
      <c r="C68" s="74">
        <f>COUNTIFS(zone_etablissement,$C65,zone_voeux,'Enquête effectifs prévisionnels'!C66)</f>
        <v>0</v>
      </c>
      <c r="D68" s="74">
        <f>COUNTIFS(zone_etablissement,$C65,zone_voeux,'Enquête effectifs prévisionnels'!D66)</f>
        <v>0</v>
      </c>
      <c r="E68" s="74"/>
      <c r="F68" s="74">
        <f>COUNTIFS(zone_etablissement,$C65,zone_voeux,'Enquête effectifs prévisionnels'!F66)</f>
        <v>0</v>
      </c>
      <c r="G68" s="74"/>
      <c r="H68" s="74"/>
      <c r="I68" s="73">
        <f>SUM(C68:H68)</f>
        <v>0</v>
      </c>
      <c r="J68" s="62"/>
      <c r="K68" s="62"/>
    </row>
    <row r="69" spans="2:11" ht="15.75" thickBot="1" x14ac:dyDescent="0.3">
      <c r="B69" s="58" t="s">
        <v>561</v>
      </c>
      <c r="C69" s="75">
        <f t="shared" ref="C69:H69" si="11">SUM(C67:C68)</f>
        <v>0</v>
      </c>
      <c r="D69" s="75">
        <f t="shared" si="11"/>
        <v>0</v>
      </c>
      <c r="E69" s="75">
        <f t="shared" si="11"/>
        <v>13</v>
      </c>
      <c r="F69" s="75">
        <f t="shared" si="11"/>
        <v>0</v>
      </c>
      <c r="G69" s="75">
        <f t="shared" si="11"/>
        <v>3</v>
      </c>
      <c r="H69" s="75">
        <f t="shared" si="11"/>
        <v>4</v>
      </c>
      <c r="I69" s="76">
        <f>SUM(C69:H69)</f>
        <v>20</v>
      </c>
      <c r="J69" s="62"/>
      <c r="K69" s="62"/>
    </row>
    <row r="70" spans="2:11" ht="15.75" thickBot="1" x14ac:dyDescent="0.3">
      <c r="J70" s="62"/>
      <c r="K70" s="62"/>
    </row>
    <row r="71" spans="2:11" ht="15.75" thickBot="1" x14ac:dyDescent="0.3">
      <c r="B71" s="61" t="s">
        <v>570</v>
      </c>
      <c r="C71" s="216" t="s">
        <v>438</v>
      </c>
      <c r="D71" s="216"/>
      <c r="E71" s="216"/>
      <c r="F71" s="216"/>
      <c r="G71" s="216"/>
      <c r="H71" s="216"/>
      <c r="I71" s="217"/>
      <c r="J71" s="62"/>
      <c r="K71" s="62"/>
    </row>
    <row r="72" spans="2:11" ht="15.75" thickBot="1" x14ac:dyDescent="0.3">
      <c r="B72" s="58" t="s">
        <v>554</v>
      </c>
      <c r="C72" s="87" t="s">
        <v>593</v>
      </c>
      <c r="D72" s="88" t="s">
        <v>591</v>
      </c>
      <c r="E72" s="69" t="s">
        <v>588</v>
      </c>
      <c r="F72" s="88" t="s">
        <v>592</v>
      </c>
      <c r="G72" s="69" t="s">
        <v>557</v>
      </c>
      <c r="H72" s="69" t="s">
        <v>558</v>
      </c>
      <c r="I72" s="70" t="s">
        <v>559</v>
      </c>
      <c r="J72" s="62"/>
      <c r="K72" s="62"/>
    </row>
    <row r="73" spans="2:11" ht="15.75" thickBot="1" x14ac:dyDescent="0.3">
      <c r="B73" s="59" t="s">
        <v>589</v>
      </c>
      <c r="C73" s="71"/>
      <c r="D73" s="72"/>
      <c r="E73" s="72">
        <v>6</v>
      </c>
      <c r="F73" s="72"/>
      <c r="G73" s="72"/>
      <c r="H73" s="72"/>
      <c r="I73" s="73">
        <f>SUM(C73:H73)</f>
        <v>6</v>
      </c>
      <c r="J73" s="62"/>
      <c r="K73" s="62"/>
    </row>
    <row r="74" spans="2:11" ht="15.75" thickBot="1" x14ac:dyDescent="0.3">
      <c r="B74" s="60" t="s">
        <v>560</v>
      </c>
      <c r="C74" s="74">
        <f>COUNTIFS(zone_etablissement,$C71,zone_voeux,'Enquête effectifs prévisionnels'!C72)</f>
        <v>0</v>
      </c>
      <c r="D74" s="74">
        <f>COUNTIFS(zone_etablissement,$C71,zone_voeux,'Enquête effectifs prévisionnels'!D72)</f>
        <v>0</v>
      </c>
      <c r="E74" s="74"/>
      <c r="F74" s="74">
        <f>COUNTIFS(zone_etablissement,$C71,zone_voeux,'Enquête effectifs prévisionnels'!F72)</f>
        <v>0</v>
      </c>
      <c r="G74" s="74"/>
      <c r="H74" s="74"/>
      <c r="I74" s="73">
        <f>SUM(C74:H74)</f>
        <v>0</v>
      </c>
      <c r="J74" s="62"/>
      <c r="K74" s="62"/>
    </row>
    <row r="75" spans="2:11" ht="15.75" thickBot="1" x14ac:dyDescent="0.3">
      <c r="B75" s="58" t="s">
        <v>561</v>
      </c>
      <c r="C75" s="75">
        <f t="shared" ref="C75:H75" si="12">SUM(C73:C74)</f>
        <v>0</v>
      </c>
      <c r="D75" s="75">
        <f t="shared" si="12"/>
        <v>0</v>
      </c>
      <c r="E75" s="75">
        <f t="shared" si="12"/>
        <v>6</v>
      </c>
      <c r="F75" s="75">
        <f t="shared" si="12"/>
        <v>0</v>
      </c>
      <c r="G75" s="75">
        <f t="shared" si="12"/>
        <v>0</v>
      </c>
      <c r="H75" s="75">
        <f t="shared" si="12"/>
        <v>0</v>
      </c>
      <c r="I75" s="76">
        <f>SUM(C75:H75)</f>
        <v>6</v>
      </c>
      <c r="J75" s="62"/>
      <c r="K75" s="62"/>
    </row>
    <row r="76" spans="2:11" ht="15.75" thickBot="1" x14ac:dyDescent="0.3">
      <c r="J76" s="62"/>
      <c r="K76" s="62"/>
    </row>
    <row r="77" spans="2:11" ht="15.75" thickBot="1" x14ac:dyDescent="0.3">
      <c r="B77" s="61" t="s">
        <v>571</v>
      </c>
      <c r="C77" s="216" t="s">
        <v>454</v>
      </c>
      <c r="D77" s="216"/>
      <c r="E77" s="216"/>
      <c r="F77" s="216"/>
      <c r="G77" s="216"/>
      <c r="H77" s="216"/>
      <c r="I77" s="217"/>
      <c r="J77" s="62"/>
      <c r="K77" s="62"/>
    </row>
    <row r="78" spans="2:11" ht="15.75" thickBot="1" x14ac:dyDescent="0.3">
      <c r="B78" s="58" t="s">
        <v>554</v>
      </c>
      <c r="C78" s="87" t="s">
        <v>593</v>
      </c>
      <c r="D78" s="88" t="s">
        <v>591</v>
      </c>
      <c r="E78" s="69" t="s">
        <v>588</v>
      </c>
      <c r="F78" s="88" t="s">
        <v>592</v>
      </c>
      <c r="G78" s="69" t="s">
        <v>557</v>
      </c>
      <c r="H78" s="69" t="s">
        <v>558</v>
      </c>
      <c r="I78" s="70" t="s">
        <v>559</v>
      </c>
      <c r="J78" s="62"/>
      <c r="K78" s="62"/>
    </row>
    <row r="79" spans="2:11" ht="15.75" thickBot="1" x14ac:dyDescent="0.3">
      <c r="B79" s="59" t="s">
        <v>589</v>
      </c>
      <c r="C79" s="71"/>
      <c r="D79" s="72"/>
      <c r="E79" s="72">
        <v>16</v>
      </c>
      <c r="F79" s="72"/>
      <c r="G79" s="72">
        <v>1</v>
      </c>
      <c r="H79" s="72"/>
      <c r="I79" s="73">
        <f>SUM(C79:H79)</f>
        <v>17</v>
      </c>
      <c r="J79" s="62"/>
      <c r="K79" s="62"/>
    </row>
    <row r="80" spans="2:11" ht="15.75" thickBot="1" x14ac:dyDescent="0.3">
      <c r="B80" s="60" t="s">
        <v>560</v>
      </c>
      <c r="C80" s="74">
        <f>COUNTIFS(zone_etablissement,$C77,zone_voeux,'Enquête effectifs prévisionnels'!C78)</f>
        <v>0</v>
      </c>
      <c r="D80" s="74">
        <f>COUNTIFS(zone_etablissement,$C77,zone_voeux,'Enquête effectifs prévisionnels'!D78)</f>
        <v>0</v>
      </c>
      <c r="E80" s="74"/>
      <c r="F80" s="74">
        <f>COUNTIFS(zone_etablissement,$C77,zone_voeux,'Enquête effectifs prévisionnels'!F78)</f>
        <v>0</v>
      </c>
      <c r="G80" s="74"/>
      <c r="H80" s="74"/>
      <c r="I80" s="73">
        <f>SUM(C80:H80)</f>
        <v>0</v>
      </c>
      <c r="J80" s="62"/>
      <c r="K80" s="62"/>
    </row>
    <row r="81" spans="2:11" ht="15.75" thickBot="1" x14ac:dyDescent="0.3">
      <c r="B81" s="58" t="s">
        <v>561</v>
      </c>
      <c r="C81" s="75">
        <f t="shared" ref="C81:H81" si="13">SUM(C79:C80)</f>
        <v>0</v>
      </c>
      <c r="D81" s="75">
        <f t="shared" si="13"/>
        <v>0</v>
      </c>
      <c r="E81" s="75">
        <f t="shared" si="13"/>
        <v>16</v>
      </c>
      <c r="F81" s="75">
        <f t="shared" si="13"/>
        <v>0</v>
      </c>
      <c r="G81" s="75">
        <f t="shared" si="13"/>
        <v>1</v>
      </c>
      <c r="H81" s="75">
        <f t="shared" si="13"/>
        <v>0</v>
      </c>
      <c r="I81" s="76">
        <f>SUM(C81:H81)</f>
        <v>17</v>
      </c>
      <c r="J81" s="62"/>
      <c r="K81" s="62"/>
    </row>
    <row r="82" spans="2:11" ht="15.75" thickBot="1" x14ac:dyDescent="0.3">
      <c r="J82" s="62"/>
      <c r="K82" s="62"/>
    </row>
    <row r="83" spans="2:11" ht="15.75" thickBot="1" x14ac:dyDescent="0.3">
      <c r="B83" s="61" t="s">
        <v>572</v>
      </c>
      <c r="C83" s="216" t="s">
        <v>440</v>
      </c>
      <c r="D83" s="216"/>
      <c r="E83" s="216"/>
      <c r="F83" s="216"/>
      <c r="G83" s="216"/>
      <c r="H83" s="216"/>
      <c r="I83" s="217"/>
      <c r="J83" s="62"/>
      <c r="K83" s="62"/>
    </row>
    <row r="84" spans="2:11" ht="15.75" thickBot="1" x14ac:dyDescent="0.3">
      <c r="B84" s="58" t="s">
        <v>554</v>
      </c>
      <c r="C84" s="87" t="s">
        <v>593</v>
      </c>
      <c r="D84" s="88" t="s">
        <v>591</v>
      </c>
      <c r="E84" s="69" t="s">
        <v>588</v>
      </c>
      <c r="F84" s="88" t="s">
        <v>592</v>
      </c>
      <c r="G84" s="69" t="s">
        <v>557</v>
      </c>
      <c r="H84" s="69" t="s">
        <v>558</v>
      </c>
      <c r="I84" s="70" t="s">
        <v>559</v>
      </c>
      <c r="J84" s="62"/>
      <c r="K84" s="62"/>
    </row>
    <row r="85" spans="2:11" ht="15.75" thickBot="1" x14ac:dyDescent="0.3">
      <c r="B85" s="59" t="s">
        <v>589</v>
      </c>
      <c r="C85" s="71"/>
      <c r="D85" s="72"/>
      <c r="E85" s="72">
        <v>3</v>
      </c>
      <c r="F85" s="72"/>
      <c r="G85" s="72">
        <v>2</v>
      </c>
      <c r="H85" s="72">
        <v>3</v>
      </c>
      <c r="I85" s="73">
        <f>SUM(C85:H85)</f>
        <v>8</v>
      </c>
      <c r="J85" s="62"/>
      <c r="K85" s="62" t="s">
        <v>600</v>
      </c>
    </row>
    <row r="86" spans="2:11" ht="15.75" thickBot="1" x14ac:dyDescent="0.3">
      <c r="B86" s="60" t="s">
        <v>560</v>
      </c>
      <c r="C86" s="74">
        <f>COUNTIFS(zone_etablissement,$C83,zone_voeux,'Enquête effectifs prévisionnels'!C84)</f>
        <v>0</v>
      </c>
      <c r="D86" s="74">
        <f>COUNTIFS(zone_etablissement,$C83,zone_voeux,'Enquête effectifs prévisionnels'!D84)</f>
        <v>0</v>
      </c>
      <c r="E86" s="74"/>
      <c r="F86" s="74">
        <f>COUNTIFS(zone_etablissement,$C83,zone_voeux,'Enquête effectifs prévisionnels'!F84)</f>
        <v>0</v>
      </c>
      <c r="G86" s="74"/>
      <c r="H86" s="74"/>
      <c r="I86" s="73">
        <f>SUM(C86:H86)</f>
        <v>0</v>
      </c>
      <c r="J86" s="62"/>
      <c r="K86" s="62"/>
    </row>
    <row r="87" spans="2:11" ht="15.75" thickBot="1" x14ac:dyDescent="0.3">
      <c r="B87" s="58" t="s">
        <v>561</v>
      </c>
      <c r="C87" s="75">
        <f t="shared" ref="C87:H87" si="14">SUM(C85:C86)</f>
        <v>0</v>
      </c>
      <c r="D87" s="75">
        <f t="shared" si="14"/>
        <v>0</v>
      </c>
      <c r="E87" s="75">
        <f t="shared" si="14"/>
        <v>3</v>
      </c>
      <c r="F87" s="75">
        <f t="shared" si="14"/>
        <v>0</v>
      </c>
      <c r="G87" s="75">
        <f t="shared" si="14"/>
        <v>2</v>
      </c>
      <c r="H87" s="75">
        <f t="shared" si="14"/>
        <v>3</v>
      </c>
      <c r="I87" s="76">
        <f>SUM(C87:H87)</f>
        <v>8</v>
      </c>
      <c r="J87" s="62"/>
      <c r="K87" s="62"/>
    </row>
    <row r="88" spans="2:11" ht="15.75" thickBot="1" x14ac:dyDescent="0.3">
      <c r="J88" s="62"/>
      <c r="K88" s="62"/>
    </row>
    <row r="89" spans="2:11" ht="15.75" thickBot="1" x14ac:dyDescent="0.3">
      <c r="B89" s="61" t="s">
        <v>573</v>
      </c>
      <c r="C89" s="216" t="s">
        <v>448</v>
      </c>
      <c r="D89" s="216"/>
      <c r="E89" s="216"/>
      <c r="F89" s="216"/>
      <c r="G89" s="216"/>
      <c r="H89" s="216"/>
      <c r="I89" s="217"/>
      <c r="J89" s="62"/>
      <c r="K89" s="62"/>
    </row>
    <row r="90" spans="2:11" ht="15.75" thickBot="1" x14ac:dyDescent="0.3">
      <c r="B90" s="58" t="s">
        <v>554</v>
      </c>
      <c r="C90" s="87" t="s">
        <v>593</v>
      </c>
      <c r="D90" s="88" t="s">
        <v>591</v>
      </c>
      <c r="E90" s="69" t="s">
        <v>588</v>
      </c>
      <c r="F90" s="88" t="s">
        <v>592</v>
      </c>
      <c r="G90" s="69" t="s">
        <v>557</v>
      </c>
      <c r="H90" s="69" t="s">
        <v>558</v>
      </c>
      <c r="I90" s="70" t="s">
        <v>559</v>
      </c>
      <c r="J90" s="62"/>
      <c r="K90" s="62"/>
    </row>
    <row r="91" spans="2:11" ht="15.75" thickBot="1" x14ac:dyDescent="0.3">
      <c r="B91" s="59" t="s">
        <v>589</v>
      </c>
      <c r="C91" s="71"/>
      <c r="D91" s="72"/>
      <c r="E91" s="72">
        <v>6</v>
      </c>
      <c r="F91" s="72"/>
      <c r="G91" s="72">
        <v>7</v>
      </c>
      <c r="H91" s="72">
        <v>1</v>
      </c>
      <c r="I91" s="73">
        <f>SUM(C91:H91)</f>
        <v>14</v>
      </c>
      <c r="J91" s="62"/>
      <c r="K91" s="62"/>
    </row>
    <row r="92" spans="2:11" ht="15.75" thickBot="1" x14ac:dyDescent="0.3">
      <c r="B92" s="60" t="s">
        <v>560</v>
      </c>
      <c r="C92" s="74">
        <f>COUNTIFS(zone_etablissement,$C89,zone_voeux,'Enquête effectifs prévisionnels'!C90)</f>
        <v>0</v>
      </c>
      <c r="D92" s="74">
        <f>COUNTIFS(zone_etablissement,$C89,zone_voeux,'Enquête effectifs prévisionnels'!D90)</f>
        <v>0</v>
      </c>
      <c r="E92" s="74"/>
      <c r="F92" s="74">
        <f>COUNTIFS(zone_etablissement,$C89,zone_voeux,'Enquête effectifs prévisionnels'!F90)</f>
        <v>0</v>
      </c>
      <c r="G92" s="74"/>
      <c r="H92" s="74"/>
      <c r="I92" s="73">
        <f>SUM(C92:H92)</f>
        <v>0</v>
      </c>
      <c r="J92" s="62"/>
      <c r="K92" s="62"/>
    </row>
    <row r="93" spans="2:11" ht="15.75" thickBot="1" x14ac:dyDescent="0.3">
      <c r="B93" s="58" t="s">
        <v>561</v>
      </c>
      <c r="C93" s="75">
        <f t="shared" ref="C93:H93" si="15">SUM(C91:C92)</f>
        <v>0</v>
      </c>
      <c r="D93" s="75">
        <f t="shared" si="15"/>
        <v>0</v>
      </c>
      <c r="E93" s="75">
        <f t="shared" si="15"/>
        <v>6</v>
      </c>
      <c r="F93" s="75">
        <f t="shared" si="15"/>
        <v>0</v>
      </c>
      <c r="G93" s="75">
        <f t="shared" si="15"/>
        <v>7</v>
      </c>
      <c r="H93" s="75">
        <f t="shared" si="15"/>
        <v>1</v>
      </c>
      <c r="I93" s="76">
        <f>SUM(C93:H93)</f>
        <v>14</v>
      </c>
      <c r="J93" s="62"/>
      <c r="K93" s="62"/>
    </row>
    <row r="94" spans="2:11" ht="15.75" thickBot="1" x14ac:dyDescent="0.3">
      <c r="B94" s="63"/>
      <c r="C94" s="79"/>
      <c r="D94" s="79"/>
      <c r="E94" s="79"/>
      <c r="F94" s="79"/>
      <c r="G94" s="79"/>
      <c r="H94" s="79"/>
      <c r="I94" s="79"/>
      <c r="J94" s="62"/>
      <c r="K94" s="62"/>
    </row>
    <row r="95" spans="2:11" ht="15.75" thickBot="1" x14ac:dyDescent="0.3">
      <c r="B95" s="64" t="s">
        <v>574</v>
      </c>
      <c r="C95" s="219"/>
      <c r="D95" s="219"/>
      <c r="E95" s="219"/>
      <c r="F95" s="219"/>
      <c r="G95" s="219"/>
      <c r="H95" s="219"/>
      <c r="I95" s="220"/>
      <c r="J95" s="62"/>
      <c r="K95" s="62"/>
    </row>
    <row r="96" spans="2:11" ht="15.75" thickBot="1" x14ac:dyDescent="0.3">
      <c r="B96" s="56" t="s">
        <v>554</v>
      </c>
      <c r="C96" s="77" t="s">
        <v>555</v>
      </c>
      <c r="D96" s="78" t="s">
        <v>587</v>
      </c>
      <c r="E96" s="78" t="s">
        <v>588</v>
      </c>
      <c r="F96" s="78" t="s">
        <v>556</v>
      </c>
      <c r="G96" s="78" t="s">
        <v>557</v>
      </c>
      <c r="H96" s="78" t="s">
        <v>558</v>
      </c>
      <c r="I96" s="70" t="s">
        <v>559</v>
      </c>
      <c r="J96" s="62"/>
      <c r="K96" s="62"/>
    </row>
    <row r="97" spans="2:11" ht="15.75" thickBot="1" x14ac:dyDescent="0.3">
      <c r="B97" s="59" t="s">
        <v>589</v>
      </c>
      <c r="C97" s="71">
        <f>SUM(C61,C67,C73,C79,C85,C91,)</f>
        <v>0</v>
      </c>
      <c r="D97" s="71">
        <f t="shared" ref="D97:H97" si="16">SUM(D61,D67,D73,D79,D85,D91,)</f>
        <v>0</v>
      </c>
      <c r="E97" s="71">
        <f t="shared" si="16"/>
        <v>45</v>
      </c>
      <c r="F97" s="71">
        <f t="shared" si="16"/>
        <v>0</v>
      </c>
      <c r="G97" s="71">
        <f t="shared" si="16"/>
        <v>15</v>
      </c>
      <c r="H97" s="71">
        <f t="shared" si="16"/>
        <v>10</v>
      </c>
      <c r="I97" s="73">
        <f>SUM(C97:H97)</f>
        <v>70</v>
      </c>
      <c r="J97" s="66"/>
      <c r="K97" s="62"/>
    </row>
    <row r="98" spans="2:11" ht="15.75" thickBot="1" x14ac:dyDescent="0.3">
      <c r="B98" s="65" t="s">
        <v>560</v>
      </c>
      <c r="C98" s="89">
        <f>SUM(C62,C68,C74,C80,C86,C92)</f>
        <v>0</v>
      </c>
      <c r="D98" s="89">
        <f t="shared" ref="D98:H98" si="17">SUM(D62,D68,D74,D80,D86,D92)</f>
        <v>0</v>
      </c>
      <c r="E98" s="89">
        <f t="shared" si="17"/>
        <v>0</v>
      </c>
      <c r="F98" s="89">
        <f t="shared" si="17"/>
        <v>0</v>
      </c>
      <c r="G98" s="89">
        <f t="shared" si="17"/>
        <v>0</v>
      </c>
      <c r="H98" s="89">
        <f t="shared" si="17"/>
        <v>0</v>
      </c>
      <c r="I98" s="73">
        <f>SUM(C98:H98)</f>
        <v>0</v>
      </c>
      <c r="J98" s="62"/>
      <c r="K98" s="62"/>
    </row>
    <row r="99" spans="2:11" ht="15.75" thickBot="1" x14ac:dyDescent="0.3">
      <c r="B99" s="56" t="s">
        <v>561</v>
      </c>
      <c r="C99" s="75">
        <f t="shared" ref="C99:H99" si="18">SUM(C97:C98)</f>
        <v>0</v>
      </c>
      <c r="D99" s="75">
        <f t="shared" si="18"/>
        <v>0</v>
      </c>
      <c r="E99" s="75">
        <f t="shared" si="18"/>
        <v>45</v>
      </c>
      <c r="F99" s="75">
        <f t="shared" si="18"/>
        <v>0</v>
      </c>
      <c r="G99" s="75">
        <f t="shared" si="18"/>
        <v>15</v>
      </c>
      <c r="H99" s="75">
        <f t="shared" si="18"/>
        <v>10</v>
      </c>
      <c r="I99" s="76">
        <f>SUM(C99:H99)</f>
        <v>70</v>
      </c>
      <c r="J99" s="62"/>
      <c r="K99" s="62"/>
    </row>
    <row r="100" spans="2:11" ht="15.75" thickBot="1" x14ac:dyDescent="0.3">
      <c r="J100" s="62"/>
      <c r="K100" s="62"/>
    </row>
    <row r="101" spans="2:11" ht="15.75" thickBot="1" x14ac:dyDescent="0.3">
      <c r="B101" s="56" t="s">
        <v>575</v>
      </c>
      <c r="J101" s="62"/>
      <c r="K101" s="62"/>
    </row>
    <row r="102" spans="2:11" ht="15.75" thickBot="1" x14ac:dyDescent="0.3">
      <c r="J102" s="62"/>
      <c r="K102" s="62"/>
    </row>
    <row r="103" spans="2:11" ht="15.75" thickBot="1" x14ac:dyDescent="0.3">
      <c r="B103" s="61" t="s">
        <v>576</v>
      </c>
      <c r="C103" s="216" t="s">
        <v>446</v>
      </c>
      <c r="D103" s="216"/>
      <c r="E103" s="216"/>
      <c r="F103" s="216"/>
      <c r="G103" s="216"/>
      <c r="H103" s="216"/>
      <c r="I103" s="217"/>
      <c r="J103" s="62"/>
      <c r="K103" s="62"/>
    </row>
    <row r="104" spans="2:11" ht="15.75" thickBot="1" x14ac:dyDescent="0.3">
      <c r="B104" s="58" t="s">
        <v>554</v>
      </c>
      <c r="C104" s="87" t="s">
        <v>593</v>
      </c>
      <c r="D104" s="88" t="s">
        <v>591</v>
      </c>
      <c r="E104" s="69" t="s">
        <v>588</v>
      </c>
      <c r="F104" s="88" t="s">
        <v>592</v>
      </c>
      <c r="G104" s="69" t="s">
        <v>557</v>
      </c>
      <c r="H104" s="69" t="s">
        <v>558</v>
      </c>
      <c r="I104" s="70" t="s">
        <v>559</v>
      </c>
      <c r="J104" s="62"/>
      <c r="K104" s="62"/>
    </row>
    <row r="105" spans="2:11" ht="15.75" thickBot="1" x14ac:dyDescent="0.3">
      <c r="B105" s="59" t="s">
        <v>589</v>
      </c>
      <c r="C105" s="71"/>
      <c r="D105" s="72"/>
      <c r="E105" s="72">
        <v>3</v>
      </c>
      <c r="F105" s="72"/>
      <c r="G105" s="72"/>
      <c r="H105" s="72"/>
      <c r="I105" s="73">
        <f>SUM(C105:H105)</f>
        <v>3</v>
      </c>
      <c r="J105" s="62"/>
      <c r="K105" s="62" t="s">
        <v>601</v>
      </c>
    </row>
    <row r="106" spans="2:11" ht="15.75" thickBot="1" x14ac:dyDescent="0.3">
      <c r="B106" s="60" t="s">
        <v>560</v>
      </c>
      <c r="C106" s="74">
        <f>COUNTIFS(zone_etablissement,$C103,zone_voeux,'Enquête effectifs prévisionnels'!C104)</f>
        <v>0</v>
      </c>
      <c r="D106" s="74">
        <f>COUNTIFS(zone_etablissement,$C103,zone_voeux,'Enquête effectifs prévisionnels'!D104)</f>
        <v>0</v>
      </c>
      <c r="E106" s="74"/>
      <c r="F106" s="74">
        <f>COUNTIFS(zone_etablissement,$C103,zone_voeux,'Enquête effectifs prévisionnels'!F104)</f>
        <v>0</v>
      </c>
      <c r="G106" s="74"/>
      <c r="H106" s="74"/>
      <c r="I106" s="73">
        <f>SUM(C106:H106)</f>
        <v>0</v>
      </c>
      <c r="J106" s="62"/>
      <c r="K106" s="62"/>
    </row>
    <row r="107" spans="2:11" ht="15.75" thickBot="1" x14ac:dyDescent="0.3">
      <c r="B107" s="58" t="s">
        <v>561</v>
      </c>
      <c r="C107" s="75">
        <f>SUM(C105:C106)</f>
        <v>0</v>
      </c>
      <c r="D107" s="75">
        <f t="shared" ref="D107:H107" si="19">SUM(D105:D106)</f>
        <v>0</v>
      </c>
      <c r="E107" s="75">
        <f t="shared" si="19"/>
        <v>3</v>
      </c>
      <c r="F107" s="75">
        <f t="shared" si="19"/>
        <v>0</v>
      </c>
      <c r="G107" s="75">
        <f t="shared" si="19"/>
        <v>0</v>
      </c>
      <c r="H107" s="75">
        <f t="shared" si="19"/>
        <v>0</v>
      </c>
      <c r="I107" s="76">
        <f>SUM(C107:H107)</f>
        <v>3</v>
      </c>
      <c r="J107" s="62"/>
      <c r="K107" s="62"/>
    </row>
    <row r="108" spans="2:11" ht="15.75" thickBot="1" x14ac:dyDescent="0.3">
      <c r="J108" s="62"/>
      <c r="K108" s="62"/>
    </row>
    <row r="109" spans="2:11" ht="15.75" thickBot="1" x14ac:dyDescent="0.3">
      <c r="B109" s="61" t="s">
        <v>577</v>
      </c>
      <c r="C109" s="216" t="s">
        <v>456</v>
      </c>
      <c r="D109" s="216"/>
      <c r="E109" s="216"/>
      <c r="F109" s="216"/>
      <c r="G109" s="216"/>
      <c r="H109" s="216"/>
      <c r="I109" s="217"/>
      <c r="J109" s="62"/>
      <c r="K109" s="62"/>
    </row>
    <row r="110" spans="2:11" ht="15.75" thickBot="1" x14ac:dyDescent="0.3">
      <c r="B110" s="58" t="s">
        <v>554</v>
      </c>
      <c r="C110" s="87" t="s">
        <v>593</v>
      </c>
      <c r="D110" s="88" t="s">
        <v>591</v>
      </c>
      <c r="E110" s="69" t="s">
        <v>588</v>
      </c>
      <c r="F110" s="88" t="s">
        <v>592</v>
      </c>
      <c r="G110" s="69" t="s">
        <v>557</v>
      </c>
      <c r="H110" s="69" t="s">
        <v>558</v>
      </c>
      <c r="I110" s="70" t="s">
        <v>559</v>
      </c>
      <c r="J110" s="62"/>
      <c r="K110" s="62"/>
    </row>
    <row r="111" spans="2:11" ht="15.75" thickBot="1" x14ac:dyDescent="0.3">
      <c r="B111" s="59" t="s">
        <v>589</v>
      </c>
      <c r="C111" s="71"/>
      <c r="D111" s="72"/>
      <c r="E111" s="72">
        <v>8</v>
      </c>
      <c r="F111" s="72"/>
      <c r="G111" s="72">
        <v>7</v>
      </c>
      <c r="H111" s="72">
        <v>1</v>
      </c>
      <c r="I111" s="73">
        <f>SUM(C111:H111)</f>
        <v>16</v>
      </c>
      <c r="J111" s="62"/>
      <c r="K111" s="62"/>
    </row>
    <row r="112" spans="2:11" ht="15.75" thickBot="1" x14ac:dyDescent="0.3">
      <c r="B112" s="60" t="s">
        <v>560</v>
      </c>
      <c r="C112" s="74">
        <f>COUNTIFS(zone_etablissement,$C109,zone_voeux,'Enquête effectifs prévisionnels'!C110)</f>
        <v>0</v>
      </c>
      <c r="D112" s="74">
        <f>COUNTIFS(zone_etablissement,$C109,zone_voeux,'Enquête effectifs prévisionnels'!D110)</f>
        <v>0</v>
      </c>
      <c r="E112" s="74"/>
      <c r="F112" s="74">
        <f>COUNTIFS(zone_etablissement,$C109,zone_voeux,'Enquête effectifs prévisionnels'!F110)</f>
        <v>0</v>
      </c>
      <c r="G112" s="74"/>
      <c r="H112" s="74"/>
      <c r="I112" s="73">
        <f>SUM(C112:H112)</f>
        <v>0</v>
      </c>
      <c r="J112" s="62"/>
      <c r="K112" s="62"/>
    </row>
    <row r="113" spans="2:11" ht="15.75" thickBot="1" x14ac:dyDescent="0.3">
      <c r="B113" s="58" t="s">
        <v>561</v>
      </c>
      <c r="C113" s="75">
        <f t="shared" ref="C113:H113" si="20">SUM(C111:C112)</f>
        <v>0</v>
      </c>
      <c r="D113" s="75">
        <f t="shared" si="20"/>
        <v>0</v>
      </c>
      <c r="E113" s="75">
        <f t="shared" si="20"/>
        <v>8</v>
      </c>
      <c r="F113" s="75">
        <f t="shared" si="20"/>
        <v>0</v>
      </c>
      <c r="G113" s="75">
        <f t="shared" si="20"/>
        <v>7</v>
      </c>
      <c r="H113" s="75">
        <f t="shared" si="20"/>
        <v>1</v>
      </c>
      <c r="I113" s="76">
        <f>SUM(C113:H113)</f>
        <v>16</v>
      </c>
      <c r="J113" s="62"/>
      <c r="K113" s="62"/>
    </row>
    <row r="114" spans="2:11" ht="15.75" thickBot="1" x14ac:dyDescent="0.3">
      <c r="J114" s="62"/>
      <c r="K114" s="62"/>
    </row>
    <row r="115" spans="2:11" ht="15.75" thickBot="1" x14ac:dyDescent="0.3">
      <c r="B115" s="61" t="s">
        <v>578</v>
      </c>
      <c r="C115" s="216" t="s">
        <v>458</v>
      </c>
      <c r="D115" s="216"/>
      <c r="E115" s="216"/>
      <c r="F115" s="216"/>
      <c r="G115" s="216"/>
      <c r="H115" s="216"/>
      <c r="I115" s="217"/>
      <c r="J115" s="62"/>
      <c r="K115" s="62"/>
    </row>
    <row r="116" spans="2:11" ht="15.75" thickBot="1" x14ac:dyDescent="0.3">
      <c r="B116" s="58" t="s">
        <v>554</v>
      </c>
      <c r="C116" s="87" t="s">
        <v>593</v>
      </c>
      <c r="D116" s="88" t="s">
        <v>591</v>
      </c>
      <c r="E116" s="69" t="s">
        <v>588</v>
      </c>
      <c r="F116" s="88" t="s">
        <v>592</v>
      </c>
      <c r="G116" s="69" t="s">
        <v>557</v>
      </c>
      <c r="H116" s="69" t="s">
        <v>558</v>
      </c>
      <c r="I116" s="70" t="s">
        <v>559</v>
      </c>
      <c r="J116" s="62"/>
      <c r="K116" s="62"/>
    </row>
    <row r="117" spans="2:11" ht="15.75" thickBot="1" x14ac:dyDescent="0.3">
      <c r="B117" s="59" t="s">
        <v>589</v>
      </c>
      <c r="C117" s="71"/>
      <c r="D117" s="72"/>
      <c r="E117" s="72">
        <v>7</v>
      </c>
      <c r="F117" s="72"/>
      <c r="G117" s="72"/>
      <c r="H117" s="72">
        <v>1</v>
      </c>
      <c r="I117" s="73">
        <f>SUM(C117:H117)</f>
        <v>8</v>
      </c>
      <c r="J117" s="62"/>
      <c r="K117" s="62"/>
    </row>
    <row r="118" spans="2:11" ht="15.75" thickBot="1" x14ac:dyDescent="0.3">
      <c r="B118" s="60" t="s">
        <v>560</v>
      </c>
      <c r="C118" s="74">
        <f>COUNTIFS(zone_etablissement,$C115,zone_voeux,'Enquête effectifs prévisionnels'!C116)</f>
        <v>0</v>
      </c>
      <c r="D118" s="74">
        <f>COUNTIFS(zone_etablissement,$C115,zone_voeux,'Enquête effectifs prévisionnels'!D116)</f>
        <v>0</v>
      </c>
      <c r="E118" s="74"/>
      <c r="F118" s="74">
        <f>COUNTIFS(zone_etablissement,$C115,zone_voeux,'Enquête effectifs prévisionnels'!F116)</f>
        <v>0</v>
      </c>
      <c r="G118" s="74"/>
      <c r="H118" s="74"/>
      <c r="I118" s="73">
        <f>SUM(C118:H118)</f>
        <v>0</v>
      </c>
      <c r="J118" s="62"/>
      <c r="K118" s="62"/>
    </row>
    <row r="119" spans="2:11" ht="15.75" thickBot="1" x14ac:dyDescent="0.3">
      <c r="B119" s="58" t="s">
        <v>561</v>
      </c>
      <c r="C119" s="75">
        <f t="shared" ref="C119:H119" si="21">SUM(C117:C118)</f>
        <v>0</v>
      </c>
      <c r="D119" s="75">
        <f t="shared" si="21"/>
        <v>0</v>
      </c>
      <c r="E119" s="75">
        <f t="shared" si="21"/>
        <v>7</v>
      </c>
      <c r="F119" s="75">
        <f t="shared" si="21"/>
        <v>0</v>
      </c>
      <c r="G119" s="75">
        <f t="shared" si="21"/>
        <v>0</v>
      </c>
      <c r="H119" s="75">
        <f t="shared" si="21"/>
        <v>1</v>
      </c>
      <c r="I119" s="76">
        <f>SUM(C119:H119)</f>
        <v>8</v>
      </c>
      <c r="J119" s="62"/>
      <c r="K119" s="62"/>
    </row>
    <row r="120" spans="2:11" ht="15.75" thickBot="1" x14ac:dyDescent="0.3">
      <c r="J120" s="62"/>
      <c r="K120" s="62"/>
    </row>
    <row r="121" spans="2:11" ht="15.75" thickBot="1" x14ac:dyDescent="0.3">
      <c r="B121" s="61" t="s">
        <v>579</v>
      </c>
      <c r="C121" s="216" t="s">
        <v>534</v>
      </c>
      <c r="D121" s="216"/>
      <c r="E121" s="216"/>
      <c r="F121" s="216"/>
      <c r="G121" s="216"/>
      <c r="H121" s="216"/>
      <c r="I121" s="217"/>
      <c r="J121" s="62"/>
      <c r="K121" s="62"/>
    </row>
    <row r="122" spans="2:11" ht="15.75" thickBot="1" x14ac:dyDescent="0.3">
      <c r="B122" s="58" t="s">
        <v>554</v>
      </c>
      <c r="C122" s="87" t="s">
        <v>593</v>
      </c>
      <c r="D122" s="88" t="s">
        <v>591</v>
      </c>
      <c r="E122" s="69" t="s">
        <v>588</v>
      </c>
      <c r="F122" s="88" t="s">
        <v>592</v>
      </c>
      <c r="G122" s="69" t="s">
        <v>557</v>
      </c>
      <c r="H122" s="69" t="s">
        <v>558</v>
      </c>
      <c r="I122" s="70" t="s">
        <v>559</v>
      </c>
      <c r="J122" s="62"/>
      <c r="K122" s="62"/>
    </row>
    <row r="123" spans="2:11" ht="15.75" thickBot="1" x14ac:dyDescent="0.3">
      <c r="B123" s="59" t="s">
        <v>589</v>
      </c>
      <c r="C123" s="71"/>
      <c r="D123" s="72"/>
      <c r="E123" s="72">
        <v>10</v>
      </c>
      <c r="F123" s="72"/>
      <c r="G123" s="72">
        <v>4</v>
      </c>
      <c r="H123" s="72">
        <v>2</v>
      </c>
      <c r="I123" s="73">
        <f>SUM(C123:H123)</f>
        <v>16</v>
      </c>
      <c r="J123" s="62"/>
      <c r="K123" s="62"/>
    </row>
    <row r="124" spans="2:11" ht="15.75" thickBot="1" x14ac:dyDescent="0.3">
      <c r="B124" s="60" t="s">
        <v>560</v>
      </c>
      <c r="C124" s="74">
        <f>COUNTIFS(zone_etablissement,$C121,zone_voeux,'Enquête effectifs prévisionnels'!C122)</f>
        <v>0</v>
      </c>
      <c r="D124" s="74">
        <f>COUNTIFS(zone_etablissement,$C121,zone_voeux,'Enquête effectifs prévisionnels'!D122)</f>
        <v>0</v>
      </c>
      <c r="E124" s="74"/>
      <c r="F124" s="74">
        <f>COUNTIFS(zone_etablissement,$C121,zone_voeux,'Enquête effectifs prévisionnels'!F122)</f>
        <v>0</v>
      </c>
      <c r="G124" s="74"/>
      <c r="H124" s="74"/>
      <c r="I124" s="73">
        <f>SUM(C124:H124)</f>
        <v>0</v>
      </c>
      <c r="J124" s="62"/>
      <c r="K124" s="62"/>
    </row>
    <row r="125" spans="2:11" ht="15.75" thickBot="1" x14ac:dyDescent="0.3">
      <c r="B125" s="58" t="s">
        <v>561</v>
      </c>
      <c r="C125" s="75">
        <f t="shared" ref="C125:H125" si="22">SUM(C123:C124)</f>
        <v>0</v>
      </c>
      <c r="D125" s="75">
        <f t="shared" si="22"/>
        <v>0</v>
      </c>
      <c r="E125" s="75">
        <f t="shared" si="22"/>
        <v>10</v>
      </c>
      <c r="F125" s="75">
        <f t="shared" si="22"/>
        <v>0</v>
      </c>
      <c r="G125" s="75">
        <f t="shared" si="22"/>
        <v>4</v>
      </c>
      <c r="H125" s="75">
        <f t="shared" si="22"/>
        <v>2</v>
      </c>
      <c r="I125" s="76">
        <f>SUM(C125:H125)</f>
        <v>16</v>
      </c>
      <c r="J125" s="62"/>
      <c r="K125" s="62"/>
    </row>
    <row r="126" spans="2:11" ht="15.75" thickBot="1" x14ac:dyDescent="0.3">
      <c r="J126" s="62"/>
      <c r="K126" s="62"/>
    </row>
    <row r="127" spans="2:11" ht="15.75" thickBot="1" x14ac:dyDescent="0.3">
      <c r="B127" s="61" t="s">
        <v>580</v>
      </c>
      <c r="C127" s="216" t="s">
        <v>509</v>
      </c>
      <c r="D127" s="216"/>
      <c r="E127" s="216"/>
      <c r="F127" s="216"/>
      <c r="G127" s="216"/>
      <c r="H127" s="216"/>
      <c r="I127" s="217"/>
      <c r="J127" s="62"/>
      <c r="K127" s="62"/>
    </row>
    <row r="128" spans="2:11" ht="15.75" thickBot="1" x14ac:dyDescent="0.3">
      <c r="B128" s="58" t="s">
        <v>554</v>
      </c>
      <c r="C128" s="87" t="s">
        <v>593</v>
      </c>
      <c r="D128" s="88" t="s">
        <v>591</v>
      </c>
      <c r="E128" s="69" t="s">
        <v>588</v>
      </c>
      <c r="F128" s="88" t="s">
        <v>592</v>
      </c>
      <c r="G128" s="69" t="s">
        <v>557</v>
      </c>
      <c r="H128" s="69" t="s">
        <v>558</v>
      </c>
      <c r="I128" s="70" t="s">
        <v>559</v>
      </c>
      <c r="J128" s="90"/>
      <c r="K128" s="62"/>
    </row>
    <row r="129" spans="1:11" ht="15.75" thickBot="1" x14ac:dyDescent="0.3">
      <c r="B129" s="59" t="s">
        <v>589</v>
      </c>
      <c r="C129" s="71"/>
      <c r="D129" s="72"/>
      <c r="E129" s="72"/>
      <c r="F129" s="72"/>
      <c r="G129" s="72"/>
      <c r="H129" s="72"/>
      <c r="I129" s="73">
        <f>SUM(C129:H129)</f>
        <v>0</v>
      </c>
      <c r="J129" s="62"/>
      <c r="K129" s="62"/>
    </row>
    <row r="130" spans="1:11" ht="15.75" thickBot="1" x14ac:dyDescent="0.3">
      <c r="B130" s="60" t="s">
        <v>560</v>
      </c>
      <c r="C130" s="74">
        <f>COUNTIFS(zone_etablissement,$C127,zone_voeux,'Enquête effectifs prévisionnels'!C128)</f>
        <v>0</v>
      </c>
      <c r="D130" s="74">
        <f>COUNTIFS(zone_etablissement,$C127,zone_voeux,'Enquête effectifs prévisionnels'!D128)</f>
        <v>0</v>
      </c>
      <c r="E130" s="74"/>
      <c r="F130" s="74">
        <f>COUNTIFS(zone_etablissement,$C127,zone_voeux,'Enquête effectifs prévisionnels'!F128)</f>
        <v>0</v>
      </c>
      <c r="G130" s="74"/>
      <c r="H130" s="74"/>
      <c r="I130" s="73">
        <f>SUM(C130:H130)</f>
        <v>0</v>
      </c>
      <c r="J130" s="62"/>
      <c r="K130" s="62"/>
    </row>
    <row r="131" spans="1:11" ht="15.75" thickBot="1" x14ac:dyDescent="0.3">
      <c r="B131" s="58" t="s">
        <v>561</v>
      </c>
      <c r="C131" s="75">
        <f t="shared" ref="C131:H131" si="23">SUM(C129:C130)</f>
        <v>0</v>
      </c>
      <c r="D131" s="75">
        <f t="shared" si="23"/>
        <v>0</v>
      </c>
      <c r="E131" s="75">
        <f t="shared" si="23"/>
        <v>0</v>
      </c>
      <c r="F131" s="75">
        <f t="shared" si="23"/>
        <v>0</v>
      </c>
      <c r="G131" s="75">
        <f t="shared" si="23"/>
        <v>0</v>
      </c>
      <c r="H131" s="75">
        <f t="shared" si="23"/>
        <v>0</v>
      </c>
      <c r="I131" s="76">
        <f>SUM(C131:H131)</f>
        <v>0</v>
      </c>
      <c r="J131" s="62"/>
      <c r="K131" s="62"/>
    </row>
    <row r="132" spans="1:11" ht="15.75" thickBot="1" x14ac:dyDescent="0.3">
      <c r="J132" s="62"/>
      <c r="K132" s="62"/>
    </row>
    <row r="133" spans="1:11" ht="15.75" thickBot="1" x14ac:dyDescent="0.3">
      <c r="B133" s="61" t="s">
        <v>581</v>
      </c>
      <c r="C133" s="216" t="s">
        <v>432</v>
      </c>
      <c r="D133" s="216"/>
      <c r="E133" s="216"/>
      <c r="F133" s="216"/>
      <c r="G133" s="216"/>
      <c r="H133" s="216"/>
      <c r="I133" s="217"/>
      <c r="J133" s="91"/>
      <c r="K133" s="62"/>
    </row>
    <row r="134" spans="1:11" ht="15.75" thickBot="1" x14ac:dyDescent="0.3">
      <c r="B134" s="58" t="s">
        <v>554</v>
      </c>
      <c r="C134" s="87" t="s">
        <v>593</v>
      </c>
      <c r="D134" s="88" t="s">
        <v>591</v>
      </c>
      <c r="E134" s="69" t="s">
        <v>588</v>
      </c>
      <c r="F134" s="88" t="s">
        <v>592</v>
      </c>
      <c r="G134" s="69" t="s">
        <v>557</v>
      </c>
      <c r="H134" s="69" t="s">
        <v>558</v>
      </c>
      <c r="I134" s="70" t="s">
        <v>559</v>
      </c>
      <c r="J134" s="62"/>
      <c r="K134" s="62"/>
    </row>
    <row r="135" spans="1:11" ht="15.75" thickBot="1" x14ac:dyDescent="0.3">
      <c r="B135" s="59" t="s">
        <v>589</v>
      </c>
      <c r="C135" s="71"/>
      <c r="D135" s="72"/>
      <c r="E135" s="72">
        <v>3</v>
      </c>
      <c r="F135" s="72"/>
      <c r="G135" s="72">
        <v>1</v>
      </c>
      <c r="H135" s="72">
        <v>1</v>
      </c>
      <c r="I135" s="73">
        <f>SUM(C135:H135)</f>
        <v>5</v>
      </c>
      <c r="J135" s="62"/>
      <c r="K135" s="62"/>
    </row>
    <row r="136" spans="1:11" ht="15.75" thickBot="1" x14ac:dyDescent="0.3">
      <c r="B136" s="60" t="s">
        <v>560</v>
      </c>
      <c r="C136" s="74">
        <f>COUNTIFS(zone_etablissement,$C133,zone_voeux,'Enquête effectifs prévisionnels'!C134)</f>
        <v>0</v>
      </c>
      <c r="D136" s="74">
        <f>COUNTIFS(zone_etablissement,$C133,zone_voeux,'Enquête effectifs prévisionnels'!D134)</f>
        <v>0</v>
      </c>
      <c r="E136" s="74"/>
      <c r="F136" s="74">
        <f>COUNTIFS(zone_etablissement,$C133,zone_voeux,'Enquête effectifs prévisionnels'!F134)</f>
        <v>0</v>
      </c>
      <c r="G136" s="74"/>
      <c r="H136" s="74"/>
      <c r="I136" s="73">
        <f>SUM(C136:H136)</f>
        <v>0</v>
      </c>
      <c r="J136" s="62"/>
      <c r="K136" s="62"/>
    </row>
    <row r="137" spans="1:11" ht="15.75" thickBot="1" x14ac:dyDescent="0.3">
      <c r="B137" s="58" t="s">
        <v>561</v>
      </c>
      <c r="C137" s="75">
        <f t="shared" ref="C137:H137" si="24">SUM(C135:C136)</f>
        <v>0</v>
      </c>
      <c r="D137" s="75">
        <f t="shared" si="24"/>
        <v>0</v>
      </c>
      <c r="E137" s="75">
        <f t="shared" si="24"/>
        <v>3</v>
      </c>
      <c r="F137" s="75">
        <f t="shared" si="24"/>
        <v>0</v>
      </c>
      <c r="G137" s="75">
        <f t="shared" si="24"/>
        <v>1</v>
      </c>
      <c r="H137" s="75">
        <f t="shared" si="24"/>
        <v>1</v>
      </c>
      <c r="I137" s="76">
        <f>SUM(C137:H137)</f>
        <v>5</v>
      </c>
      <c r="J137" s="62"/>
      <c r="K137" s="62"/>
    </row>
    <row r="138" spans="1:11" ht="15.75" thickBot="1" x14ac:dyDescent="0.3">
      <c r="J138" s="62"/>
      <c r="K138" s="62"/>
    </row>
    <row r="139" spans="1:11" ht="15.75" thickBot="1" x14ac:dyDescent="0.3">
      <c r="A139" s="62"/>
      <c r="B139" s="61" t="s">
        <v>595</v>
      </c>
      <c r="C139" s="216" t="s">
        <v>451</v>
      </c>
      <c r="D139" s="216"/>
      <c r="E139" s="216"/>
      <c r="F139" s="216"/>
      <c r="G139" s="216"/>
      <c r="H139" s="216"/>
      <c r="I139" s="217"/>
      <c r="J139" s="62"/>
      <c r="K139" s="62"/>
    </row>
    <row r="140" spans="1:11" ht="15.75" thickBot="1" x14ac:dyDescent="0.3">
      <c r="B140" s="58" t="s">
        <v>554</v>
      </c>
      <c r="C140" s="87" t="s">
        <v>593</v>
      </c>
      <c r="D140" s="88" t="s">
        <v>591</v>
      </c>
      <c r="E140" s="69" t="s">
        <v>588</v>
      </c>
      <c r="F140" s="88" t="s">
        <v>592</v>
      </c>
      <c r="G140" s="69" t="s">
        <v>557</v>
      </c>
      <c r="H140" s="69" t="s">
        <v>558</v>
      </c>
      <c r="I140" s="70" t="s">
        <v>559</v>
      </c>
      <c r="J140" s="62"/>
      <c r="K140" s="62"/>
    </row>
    <row r="141" spans="1:11" ht="15.75" thickBot="1" x14ac:dyDescent="0.3">
      <c r="B141" s="59" t="s">
        <v>589</v>
      </c>
      <c r="C141" s="71"/>
      <c r="D141" s="72"/>
      <c r="E141" s="72"/>
      <c r="F141" s="72"/>
      <c r="G141" s="72"/>
      <c r="H141" s="72"/>
      <c r="I141" s="73">
        <f>SUM(C141:H141)</f>
        <v>0</v>
      </c>
      <c r="J141" s="62"/>
      <c r="K141" s="62"/>
    </row>
    <row r="142" spans="1:11" ht="15.75" thickBot="1" x14ac:dyDescent="0.3">
      <c r="B142" s="60" t="s">
        <v>560</v>
      </c>
      <c r="C142" s="74">
        <f>COUNTIFS(zone_etablissement,$C139,zone_voeux,'Enquête effectifs prévisionnels'!C140)</f>
        <v>0</v>
      </c>
      <c r="D142" s="74">
        <f>COUNTIFS(zone_etablissement,$C139,zone_voeux,'Enquête effectifs prévisionnels'!D140)</f>
        <v>0</v>
      </c>
      <c r="E142" s="74"/>
      <c r="F142" s="74">
        <f>COUNTIFS(zone_etablissement,$C139,zone_voeux,'Enquête effectifs prévisionnels'!F140)</f>
        <v>0</v>
      </c>
      <c r="G142" s="74"/>
      <c r="H142" s="74"/>
      <c r="I142" s="73">
        <f>SUM(C142:H142)</f>
        <v>0</v>
      </c>
      <c r="J142" s="62"/>
      <c r="K142" s="62"/>
    </row>
    <row r="143" spans="1:11" ht="15.75" thickBot="1" x14ac:dyDescent="0.3">
      <c r="B143" s="58" t="s">
        <v>561</v>
      </c>
      <c r="C143" s="75">
        <f t="shared" ref="C143:H143" si="25">SUM(C141:C142)</f>
        <v>0</v>
      </c>
      <c r="D143" s="75">
        <f t="shared" si="25"/>
        <v>0</v>
      </c>
      <c r="E143" s="75">
        <f t="shared" si="25"/>
        <v>0</v>
      </c>
      <c r="F143" s="75">
        <f t="shared" si="25"/>
        <v>0</v>
      </c>
      <c r="G143" s="75">
        <f t="shared" si="25"/>
        <v>0</v>
      </c>
      <c r="H143" s="75">
        <f t="shared" si="25"/>
        <v>0</v>
      </c>
      <c r="I143" s="76">
        <f>SUM(C143:H143)</f>
        <v>0</v>
      </c>
      <c r="J143" s="62"/>
      <c r="K143" s="62"/>
    </row>
    <row r="144" spans="1:11" ht="15.75" thickBot="1" x14ac:dyDescent="0.3">
      <c r="J144" s="62"/>
      <c r="K144" s="62"/>
    </row>
    <row r="145" spans="2:11" ht="15.75" thickBot="1" x14ac:dyDescent="0.3">
      <c r="B145" s="61" t="s">
        <v>582</v>
      </c>
      <c r="C145" s="216" t="s">
        <v>520</v>
      </c>
      <c r="D145" s="216"/>
      <c r="E145" s="216"/>
      <c r="F145" s="216"/>
      <c r="G145" s="216"/>
      <c r="H145" s="216"/>
      <c r="I145" s="217"/>
      <c r="J145" s="62"/>
      <c r="K145" s="62"/>
    </row>
    <row r="146" spans="2:11" ht="15.75" thickBot="1" x14ac:dyDescent="0.3">
      <c r="B146" s="58" t="s">
        <v>554</v>
      </c>
      <c r="C146" s="87" t="s">
        <v>593</v>
      </c>
      <c r="D146" s="88" t="s">
        <v>591</v>
      </c>
      <c r="E146" s="69" t="s">
        <v>588</v>
      </c>
      <c r="F146" s="88" t="s">
        <v>592</v>
      </c>
      <c r="G146" s="69" t="s">
        <v>557</v>
      </c>
      <c r="H146" s="69" t="s">
        <v>558</v>
      </c>
      <c r="I146" s="70" t="s">
        <v>559</v>
      </c>
      <c r="J146" s="62"/>
      <c r="K146" s="62"/>
    </row>
    <row r="147" spans="2:11" ht="15.75" thickBot="1" x14ac:dyDescent="0.3">
      <c r="B147" s="59" t="s">
        <v>589</v>
      </c>
      <c r="C147" s="71"/>
      <c r="D147" s="72"/>
      <c r="E147" s="72">
        <v>10</v>
      </c>
      <c r="F147" s="72"/>
      <c r="G147" s="72">
        <v>3</v>
      </c>
      <c r="H147" s="72"/>
      <c r="I147" s="73">
        <f>SUM(C147:H147)</f>
        <v>13</v>
      </c>
      <c r="J147" s="62"/>
      <c r="K147" s="62"/>
    </row>
    <row r="148" spans="2:11" ht="15.75" thickBot="1" x14ac:dyDescent="0.3">
      <c r="B148" s="60" t="s">
        <v>560</v>
      </c>
      <c r="C148" s="74">
        <f>COUNTIFS(zone_etablissement,$C145,zone_voeux,'Enquête effectifs prévisionnels'!C146)</f>
        <v>0</v>
      </c>
      <c r="D148" s="74">
        <f>COUNTIFS(zone_etablissement,$C145,zone_voeux,'Enquête effectifs prévisionnels'!D146)</f>
        <v>0</v>
      </c>
      <c r="E148" s="74"/>
      <c r="F148" s="74">
        <f>COUNTIFS(zone_etablissement,$C145,zone_voeux,'Enquête effectifs prévisionnels'!F146)</f>
        <v>0</v>
      </c>
      <c r="G148" s="74"/>
      <c r="H148" s="74"/>
      <c r="I148" s="73">
        <f>SUM(C148:H148)</f>
        <v>0</v>
      </c>
      <c r="J148" s="62"/>
      <c r="K148" s="62"/>
    </row>
    <row r="149" spans="2:11" ht="15.75" thickBot="1" x14ac:dyDescent="0.3">
      <c r="B149" s="58" t="s">
        <v>561</v>
      </c>
      <c r="C149" s="75">
        <f t="shared" ref="C149:H149" si="26">SUM(C147:C148)</f>
        <v>0</v>
      </c>
      <c r="D149" s="75">
        <f t="shared" si="26"/>
        <v>0</v>
      </c>
      <c r="E149" s="75">
        <f t="shared" si="26"/>
        <v>10</v>
      </c>
      <c r="F149" s="75">
        <f t="shared" si="26"/>
        <v>0</v>
      </c>
      <c r="G149" s="75">
        <f t="shared" si="26"/>
        <v>3</v>
      </c>
      <c r="H149" s="75">
        <f t="shared" si="26"/>
        <v>0</v>
      </c>
      <c r="I149" s="76">
        <f>SUM(C149:H149)</f>
        <v>13</v>
      </c>
      <c r="J149" s="62"/>
      <c r="K149" s="62"/>
    </row>
    <row r="150" spans="2:11" ht="15.75" thickBot="1" x14ac:dyDescent="0.3">
      <c r="J150" s="62"/>
      <c r="K150" s="62"/>
    </row>
    <row r="151" spans="2:11" ht="15.75" thickBot="1" x14ac:dyDescent="0.3">
      <c r="B151" s="64" t="s">
        <v>583</v>
      </c>
      <c r="C151" s="219"/>
      <c r="D151" s="219"/>
      <c r="E151" s="219"/>
      <c r="F151" s="219"/>
      <c r="G151" s="219"/>
      <c r="H151" s="219"/>
      <c r="I151" s="220"/>
      <c r="J151" s="62"/>
      <c r="K151" s="62"/>
    </row>
    <row r="152" spans="2:11" ht="15.75" thickBot="1" x14ac:dyDescent="0.3">
      <c r="B152" s="56" t="s">
        <v>554</v>
      </c>
      <c r="C152" s="87" t="s">
        <v>593</v>
      </c>
      <c r="D152" s="88" t="s">
        <v>591</v>
      </c>
      <c r="E152" s="69" t="s">
        <v>588</v>
      </c>
      <c r="F152" s="88" t="s">
        <v>592</v>
      </c>
      <c r="G152" s="69" t="s">
        <v>557</v>
      </c>
      <c r="H152" s="69" t="s">
        <v>558</v>
      </c>
      <c r="I152" s="70" t="s">
        <v>559</v>
      </c>
      <c r="J152" s="62"/>
      <c r="K152" s="62"/>
    </row>
    <row r="153" spans="2:11" ht="15.75" thickBot="1" x14ac:dyDescent="0.3">
      <c r="B153" s="59" t="s">
        <v>589</v>
      </c>
      <c r="C153" s="71"/>
      <c r="D153" s="72"/>
      <c r="E153" s="72"/>
      <c r="F153" s="72"/>
      <c r="G153" s="72"/>
      <c r="H153" s="72"/>
      <c r="I153" s="73">
        <f>SUM(C153:H153)</f>
        <v>0</v>
      </c>
      <c r="J153" s="62"/>
      <c r="K153" s="62"/>
    </row>
    <row r="154" spans="2:11" ht="15.75" thickBot="1" x14ac:dyDescent="0.3">
      <c r="B154" s="65" t="s">
        <v>560</v>
      </c>
      <c r="C154" s="74">
        <f>SUM(C106,C112,C118,C124,C130,C136,C142,C148)</f>
        <v>0</v>
      </c>
      <c r="D154" s="74">
        <f t="shared" ref="D154:H154" si="27">SUM(D106,D112,D118,D124,D130,D136,D142,D148)</f>
        <v>0</v>
      </c>
      <c r="E154" s="74">
        <f t="shared" si="27"/>
        <v>0</v>
      </c>
      <c r="F154" s="74">
        <f t="shared" si="27"/>
        <v>0</v>
      </c>
      <c r="G154" s="74">
        <f t="shared" si="27"/>
        <v>0</v>
      </c>
      <c r="H154" s="74">
        <f t="shared" si="27"/>
        <v>0</v>
      </c>
      <c r="I154" s="73">
        <f>SUM(C154:H154)</f>
        <v>0</v>
      </c>
      <c r="J154" s="62"/>
      <c r="K154" s="62"/>
    </row>
    <row r="155" spans="2:11" ht="15.75" thickBot="1" x14ac:dyDescent="0.3">
      <c r="B155" s="56" t="s">
        <v>561</v>
      </c>
      <c r="C155" s="75">
        <f t="shared" ref="C155:H155" si="28">SUM(C153:C154)</f>
        <v>0</v>
      </c>
      <c r="D155" s="75">
        <f t="shared" si="28"/>
        <v>0</v>
      </c>
      <c r="E155" s="75">
        <f t="shared" si="28"/>
        <v>0</v>
      </c>
      <c r="F155" s="75">
        <f t="shared" si="28"/>
        <v>0</v>
      </c>
      <c r="G155" s="75">
        <f t="shared" si="28"/>
        <v>0</v>
      </c>
      <c r="H155" s="75">
        <f t="shared" si="28"/>
        <v>0</v>
      </c>
      <c r="I155" s="80">
        <f>SUM(C155:H155)</f>
        <v>0</v>
      </c>
      <c r="J155" s="62"/>
      <c r="K155" s="62"/>
    </row>
    <row r="156" spans="2:11" x14ac:dyDescent="0.25">
      <c r="J156" s="62"/>
      <c r="K156" s="62"/>
    </row>
    <row r="157" spans="2:11" ht="15.75" thickBot="1" x14ac:dyDescent="0.3">
      <c r="J157" s="62"/>
      <c r="K157" s="62"/>
    </row>
    <row r="158" spans="2:11" ht="15.75" thickBot="1" x14ac:dyDescent="0.3">
      <c r="B158" s="64" t="s">
        <v>584</v>
      </c>
      <c r="C158" s="219"/>
      <c r="D158" s="219"/>
      <c r="E158" s="219"/>
      <c r="F158" s="219"/>
      <c r="G158" s="219"/>
      <c r="H158" s="219"/>
      <c r="I158" s="220"/>
      <c r="J158" s="62"/>
      <c r="K158" s="62"/>
    </row>
    <row r="159" spans="2:11" ht="15.75" thickBot="1" x14ac:dyDescent="0.3">
      <c r="B159" s="56" t="s">
        <v>554</v>
      </c>
      <c r="C159" s="77" t="s">
        <v>555</v>
      </c>
      <c r="D159" s="78" t="s">
        <v>587</v>
      </c>
      <c r="E159" s="78" t="s">
        <v>588</v>
      </c>
      <c r="F159" s="78" t="s">
        <v>556</v>
      </c>
      <c r="G159" s="78" t="s">
        <v>557</v>
      </c>
      <c r="H159" s="78" t="s">
        <v>558</v>
      </c>
      <c r="I159" s="70" t="s">
        <v>559</v>
      </c>
      <c r="J159" s="62"/>
      <c r="K159" s="62"/>
    </row>
    <row r="160" spans="2:11" ht="15.75" thickBot="1" x14ac:dyDescent="0.3">
      <c r="B160" s="59" t="s">
        <v>589</v>
      </c>
      <c r="C160" s="81">
        <f t="shared" ref="C160:I160" si="29">C153+C97+C53</f>
        <v>0</v>
      </c>
      <c r="D160" s="81">
        <f t="shared" si="29"/>
        <v>0</v>
      </c>
      <c r="E160" s="81">
        <f t="shared" si="29"/>
        <v>74</v>
      </c>
      <c r="F160" s="81">
        <f t="shared" si="29"/>
        <v>1</v>
      </c>
      <c r="G160" s="81">
        <f t="shared" si="29"/>
        <v>31</v>
      </c>
      <c r="H160" s="81">
        <f t="shared" si="29"/>
        <v>23</v>
      </c>
      <c r="I160" s="73">
        <f t="shared" si="29"/>
        <v>129</v>
      </c>
      <c r="J160" s="62"/>
      <c r="K160" s="62"/>
    </row>
    <row r="161" spans="2:11" ht="15.75" thickBot="1" x14ac:dyDescent="0.3">
      <c r="B161" s="65" t="s">
        <v>560</v>
      </c>
      <c r="C161" s="82">
        <f>C154+C98+C54</f>
        <v>0</v>
      </c>
      <c r="D161" s="83">
        <f t="shared" ref="D161:I161" si="30">D154+D98+D54</f>
        <v>0</v>
      </c>
      <c r="E161" s="83">
        <f t="shared" si="30"/>
        <v>0</v>
      </c>
      <c r="F161" s="83">
        <f t="shared" si="30"/>
        <v>0</v>
      </c>
      <c r="G161" s="83">
        <f t="shared" si="30"/>
        <v>0</v>
      </c>
      <c r="H161" s="83">
        <f t="shared" si="30"/>
        <v>0</v>
      </c>
      <c r="I161" s="84">
        <f t="shared" si="30"/>
        <v>0</v>
      </c>
      <c r="J161" s="62"/>
      <c r="K161" s="62"/>
    </row>
    <row r="162" spans="2:11" ht="15.75" thickBot="1" x14ac:dyDescent="0.3">
      <c r="B162" s="56" t="s">
        <v>561</v>
      </c>
      <c r="C162" s="85">
        <f t="shared" ref="C162:I162" si="31">C161+C160</f>
        <v>0</v>
      </c>
      <c r="D162" s="75">
        <f t="shared" si="31"/>
        <v>0</v>
      </c>
      <c r="E162" s="75">
        <f t="shared" si="31"/>
        <v>74</v>
      </c>
      <c r="F162" s="75">
        <f t="shared" si="31"/>
        <v>1</v>
      </c>
      <c r="G162" s="75">
        <f t="shared" si="31"/>
        <v>31</v>
      </c>
      <c r="H162" s="75">
        <f t="shared" si="31"/>
        <v>23</v>
      </c>
      <c r="I162" s="86">
        <f t="shared" si="31"/>
        <v>129</v>
      </c>
      <c r="J162" s="62"/>
      <c r="K162" s="62"/>
    </row>
  </sheetData>
  <mergeCells count="26">
    <mergeCell ref="C158:I158"/>
    <mergeCell ref="C121:I121"/>
    <mergeCell ref="C127:I127"/>
    <mergeCell ref="C133:I133"/>
    <mergeCell ref="C139:I139"/>
    <mergeCell ref="C145:I145"/>
    <mergeCell ref="C151:I151"/>
    <mergeCell ref="C115:I115"/>
    <mergeCell ref="C44:I44"/>
    <mergeCell ref="C51:I51"/>
    <mergeCell ref="C59:I59"/>
    <mergeCell ref="C65:I65"/>
    <mergeCell ref="C71:I71"/>
    <mergeCell ref="C77:I77"/>
    <mergeCell ref="C83:I83"/>
    <mergeCell ref="C89:I89"/>
    <mergeCell ref="C95:I95"/>
    <mergeCell ref="C103:I103"/>
    <mergeCell ref="C109:I109"/>
    <mergeCell ref="C38:I38"/>
    <mergeCell ref="C3:J3"/>
    <mergeCell ref="C8:I8"/>
    <mergeCell ref="C20:I20"/>
    <mergeCell ref="C26:I26"/>
    <mergeCell ref="C32:I32"/>
    <mergeCell ref="C14:I14"/>
  </mergeCells>
  <pageMargins left="0.7" right="0.7" top="0.75" bottom="0.75" header="0.3" footer="0.3"/>
  <pageSetup paperSize="9"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'menus deroulants'!$P$7:$P$129</xm:f>
          </x14:formula1>
          <xm:sqref>C8:I8 C20:I20 C26:I26 C32:I32 C38:I38 C44:I44 C59:I59 C65:I65 C71:I71 C83:I83 C89:I89 C103:I103 C109:I109 C115:I115 C121:I121 C127:I127 C133:I133 C139:I139 C145:I145 C77:I77 C14:I14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658"/>
  <sheetViews>
    <sheetView workbookViewId="0">
      <selection activeCell="E6" sqref="E6"/>
    </sheetView>
  </sheetViews>
  <sheetFormatPr baseColWidth="10" defaultRowHeight="15" x14ac:dyDescent="0.25"/>
  <cols>
    <col min="2" max="2" width="28" customWidth="1"/>
    <col min="4" max="4" width="36.42578125" customWidth="1"/>
    <col min="5" max="5" width="63.42578125" customWidth="1"/>
  </cols>
  <sheetData>
    <row r="2" spans="2:5" x14ac:dyDescent="0.25">
      <c r="B2" s="221" t="s">
        <v>427</v>
      </c>
      <c r="C2" s="221"/>
      <c r="D2" s="221"/>
      <c r="E2" s="221"/>
    </row>
    <row r="3" spans="2:5" x14ac:dyDescent="0.25">
      <c r="B3" s="222" t="s">
        <v>422</v>
      </c>
      <c r="C3" s="222"/>
      <c r="D3" s="222"/>
      <c r="E3" s="222"/>
    </row>
    <row r="5" spans="2:5" x14ac:dyDescent="0.25">
      <c r="B5" s="50" t="s">
        <v>213</v>
      </c>
      <c r="C5" s="50" t="s">
        <v>214</v>
      </c>
      <c r="D5" s="50" t="s">
        <v>215</v>
      </c>
      <c r="E5" s="50" t="s">
        <v>31</v>
      </c>
    </row>
    <row r="6" spans="2:5" x14ac:dyDescent="0.25">
      <c r="B6" s="51" t="s">
        <v>216</v>
      </c>
      <c r="C6" s="52" t="s">
        <v>217</v>
      </c>
      <c r="D6" s="51" t="s">
        <v>218</v>
      </c>
      <c r="E6" s="52" t="s">
        <v>62</v>
      </c>
    </row>
    <row r="7" spans="2:5" x14ac:dyDescent="0.25">
      <c r="B7" s="51" t="s">
        <v>216</v>
      </c>
      <c r="C7" s="52" t="s">
        <v>217</v>
      </c>
      <c r="D7" s="51" t="s">
        <v>218</v>
      </c>
      <c r="E7" s="52" t="s">
        <v>77</v>
      </c>
    </row>
    <row r="8" spans="2:5" x14ac:dyDescent="0.25">
      <c r="B8" s="51" t="s">
        <v>216</v>
      </c>
      <c r="C8" s="52" t="s">
        <v>217</v>
      </c>
      <c r="D8" s="51" t="s">
        <v>218</v>
      </c>
      <c r="E8" s="52" t="s">
        <v>166</v>
      </c>
    </row>
    <row r="9" spans="2:5" x14ac:dyDescent="0.25">
      <c r="B9" s="51" t="s">
        <v>216</v>
      </c>
      <c r="C9" s="52" t="s">
        <v>217</v>
      </c>
      <c r="D9" s="51" t="s">
        <v>218</v>
      </c>
      <c r="E9" s="52" t="s">
        <v>183</v>
      </c>
    </row>
    <row r="10" spans="2:5" x14ac:dyDescent="0.25">
      <c r="B10" s="51" t="s">
        <v>219</v>
      </c>
      <c r="C10" s="52" t="s">
        <v>220</v>
      </c>
      <c r="D10" s="51" t="s">
        <v>221</v>
      </c>
      <c r="E10" s="52" t="s">
        <v>83</v>
      </c>
    </row>
    <row r="11" spans="2:5" x14ac:dyDescent="0.25">
      <c r="B11" s="51" t="s">
        <v>219</v>
      </c>
      <c r="C11" s="52" t="s">
        <v>220</v>
      </c>
      <c r="D11" s="51" t="s">
        <v>221</v>
      </c>
      <c r="E11" s="52" t="s">
        <v>110</v>
      </c>
    </row>
    <row r="12" spans="2:5" x14ac:dyDescent="0.25">
      <c r="B12" s="51" t="s">
        <v>219</v>
      </c>
      <c r="C12" s="52" t="s">
        <v>220</v>
      </c>
      <c r="D12" s="51" t="s">
        <v>221</v>
      </c>
      <c r="E12" s="52" t="s">
        <v>147</v>
      </c>
    </row>
    <row r="13" spans="2:5" x14ac:dyDescent="0.25">
      <c r="B13" s="51" t="s">
        <v>219</v>
      </c>
      <c r="C13" s="52" t="s">
        <v>220</v>
      </c>
      <c r="D13" s="51" t="s">
        <v>221</v>
      </c>
      <c r="E13" s="52" t="s">
        <v>159</v>
      </c>
    </row>
    <row r="14" spans="2:5" x14ac:dyDescent="0.25">
      <c r="B14" s="51" t="s">
        <v>219</v>
      </c>
      <c r="C14" s="52" t="s">
        <v>220</v>
      </c>
      <c r="D14" s="51" t="s">
        <v>221</v>
      </c>
      <c r="E14" s="52" t="s">
        <v>162</v>
      </c>
    </row>
    <row r="15" spans="2:5" x14ac:dyDescent="0.25">
      <c r="B15" s="51" t="s">
        <v>219</v>
      </c>
      <c r="C15" s="52" t="s">
        <v>220</v>
      </c>
      <c r="D15" s="51" t="s">
        <v>221</v>
      </c>
      <c r="E15" s="52" t="s">
        <v>165</v>
      </c>
    </row>
    <row r="16" spans="2:5" x14ac:dyDescent="0.25">
      <c r="B16" s="51" t="s">
        <v>219</v>
      </c>
      <c r="C16" s="52" t="s">
        <v>220</v>
      </c>
      <c r="D16" s="51" t="s">
        <v>221</v>
      </c>
      <c r="E16" s="52" t="s">
        <v>169</v>
      </c>
    </row>
    <row r="17" spans="2:5" x14ac:dyDescent="0.25">
      <c r="B17" s="51" t="s">
        <v>219</v>
      </c>
      <c r="C17" s="52" t="s">
        <v>220</v>
      </c>
      <c r="D17" s="51" t="s">
        <v>221</v>
      </c>
      <c r="E17" s="52" t="s">
        <v>171</v>
      </c>
    </row>
    <row r="18" spans="2:5" x14ac:dyDescent="0.25">
      <c r="B18" s="51" t="s">
        <v>219</v>
      </c>
      <c r="C18" s="52" t="s">
        <v>220</v>
      </c>
      <c r="D18" s="51" t="s">
        <v>221</v>
      </c>
      <c r="E18" s="52" t="s">
        <v>183</v>
      </c>
    </row>
    <row r="19" spans="2:5" x14ac:dyDescent="0.25">
      <c r="B19" s="51" t="s">
        <v>222</v>
      </c>
      <c r="C19" s="52" t="s">
        <v>220</v>
      </c>
      <c r="D19" s="51" t="s">
        <v>223</v>
      </c>
      <c r="E19" s="52" t="s">
        <v>67</v>
      </c>
    </row>
    <row r="20" spans="2:5" x14ac:dyDescent="0.25">
      <c r="B20" s="51" t="s">
        <v>222</v>
      </c>
      <c r="C20" s="52" t="s">
        <v>220</v>
      </c>
      <c r="D20" s="51" t="s">
        <v>223</v>
      </c>
      <c r="E20" s="52" t="s">
        <v>83</v>
      </c>
    </row>
    <row r="21" spans="2:5" x14ac:dyDescent="0.25">
      <c r="B21" s="51" t="s">
        <v>222</v>
      </c>
      <c r="C21" s="52" t="s">
        <v>220</v>
      </c>
      <c r="D21" s="51" t="s">
        <v>223</v>
      </c>
      <c r="E21" s="52" t="s">
        <v>159</v>
      </c>
    </row>
    <row r="22" spans="2:5" x14ac:dyDescent="0.25">
      <c r="B22" s="51" t="s">
        <v>222</v>
      </c>
      <c r="C22" s="52" t="s">
        <v>220</v>
      </c>
      <c r="D22" s="51" t="s">
        <v>223</v>
      </c>
      <c r="E22" s="52" t="s">
        <v>165</v>
      </c>
    </row>
    <row r="23" spans="2:5" x14ac:dyDescent="0.25">
      <c r="B23" s="51" t="s">
        <v>222</v>
      </c>
      <c r="C23" s="52" t="s">
        <v>220</v>
      </c>
      <c r="D23" s="51" t="s">
        <v>223</v>
      </c>
      <c r="E23" s="52" t="s">
        <v>169</v>
      </c>
    </row>
    <row r="24" spans="2:5" x14ac:dyDescent="0.25">
      <c r="B24" s="51" t="s">
        <v>222</v>
      </c>
      <c r="C24" s="52" t="s">
        <v>220</v>
      </c>
      <c r="D24" s="51" t="s">
        <v>223</v>
      </c>
      <c r="E24" s="52" t="s">
        <v>171</v>
      </c>
    </row>
    <row r="25" spans="2:5" x14ac:dyDescent="0.25">
      <c r="B25" s="51" t="s">
        <v>222</v>
      </c>
      <c r="C25" s="52" t="s">
        <v>220</v>
      </c>
      <c r="D25" s="51" t="s">
        <v>223</v>
      </c>
      <c r="E25" s="52" t="s">
        <v>183</v>
      </c>
    </row>
    <row r="26" spans="2:5" x14ac:dyDescent="0.25">
      <c r="B26" s="51" t="s">
        <v>224</v>
      </c>
      <c r="C26" s="52" t="s">
        <v>220</v>
      </c>
      <c r="D26" s="51" t="s">
        <v>226</v>
      </c>
      <c r="E26" s="52" t="s">
        <v>50</v>
      </c>
    </row>
    <row r="27" spans="2:5" x14ac:dyDescent="0.25">
      <c r="B27" s="51" t="s">
        <v>224</v>
      </c>
      <c r="C27" s="52" t="s">
        <v>220</v>
      </c>
      <c r="D27" s="51" t="s">
        <v>226</v>
      </c>
      <c r="E27" s="52" t="s">
        <v>124</v>
      </c>
    </row>
    <row r="28" spans="2:5" x14ac:dyDescent="0.25">
      <c r="B28" s="51" t="s">
        <v>224</v>
      </c>
      <c r="C28" s="52" t="s">
        <v>220</v>
      </c>
      <c r="D28" s="51" t="s">
        <v>226</v>
      </c>
      <c r="E28" s="52" t="s">
        <v>147</v>
      </c>
    </row>
    <row r="29" spans="2:5" x14ac:dyDescent="0.25">
      <c r="B29" s="51" t="s">
        <v>224</v>
      </c>
      <c r="C29" s="52" t="s">
        <v>220</v>
      </c>
      <c r="D29" s="51" t="s">
        <v>226</v>
      </c>
      <c r="E29" s="52" t="s">
        <v>159</v>
      </c>
    </row>
    <row r="30" spans="2:5" x14ac:dyDescent="0.25">
      <c r="B30" s="51" t="s">
        <v>224</v>
      </c>
      <c r="C30" s="52" t="s">
        <v>220</v>
      </c>
      <c r="D30" s="51" t="s">
        <v>226</v>
      </c>
      <c r="E30" s="52" t="s">
        <v>165</v>
      </c>
    </row>
    <row r="31" spans="2:5" x14ac:dyDescent="0.25">
      <c r="B31" s="51" t="s">
        <v>224</v>
      </c>
      <c r="C31" s="52" t="s">
        <v>220</v>
      </c>
      <c r="D31" s="51" t="s">
        <v>226</v>
      </c>
      <c r="E31" s="52" t="s">
        <v>166</v>
      </c>
    </row>
    <row r="32" spans="2:5" x14ac:dyDescent="0.25">
      <c r="B32" s="51" t="s">
        <v>224</v>
      </c>
      <c r="C32" s="52" t="s">
        <v>220</v>
      </c>
      <c r="D32" s="51" t="s">
        <v>226</v>
      </c>
      <c r="E32" s="52" t="s">
        <v>183</v>
      </c>
    </row>
    <row r="33" spans="2:5" x14ac:dyDescent="0.25">
      <c r="B33" s="51" t="s">
        <v>224</v>
      </c>
      <c r="C33" s="52" t="s">
        <v>217</v>
      </c>
      <c r="D33" s="51" t="s">
        <v>225</v>
      </c>
      <c r="E33" s="52" t="s">
        <v>170</v>
      </c>
    </row>
    <row r="34" spans="2:5" x14ac:dyDescent="0.25">
      <c r="B34" s="51" t="s">
        <v>224</v>
      </c>
      <c r="C34" s="52" t="s">
        <v>217</v>
      </c>
      <c r="D34" s="51" t="s">
        <v>225</v>
      </c>
      <c r="E34" s="52" t="s">
        <v>171</v>
      </c>
    </row>
    <row r="35" spans="2:5" x14ac:dyDescent="0.25">
      <c r="B35" s="51" t="s">
        <v>33</v>
      </c>
      <c r="C35" s="52" t="s">
        <v>220</v>
      </c>
      <c r="D35" s="51" t="s">
        <v>227</v>
      </c>
      <c r="E35" s="52" t="s">
        <v>55</v>
      </c>
    </row>
    <row r="36" spans="2:5" x14ac:dyDescent="0.25">
      <c r="B36" s="51" t="s">
        <v>33</v>
      </c>
      <c r="C36" s="52" t="s">
        <v>220</v>
      </c>
      <c r="D36" s="51" t="s">
        <v>227</v>
      </c>
      <c r="E36" s="52" t="s">
        <v>75</v>
      </c>
    </row>
    <row r="37" spans="2:5" x14ac:dyDescent="0.25">
      <c r="B37" s="51" t="s">
        <v>33</v>
      </c>
      <c r="C37" s="52" t="s">
        <v>220</v>
      </c>
      <c r="D37" s="51" t="s">
        <v>227</v>
      </c>
      <c r="E37" s="52" t="s">
        <v>81</v>
      </c>
    </row>
    <row r="38" spans="2:5" x14ac:dyDescent="0.25">
      <c r="B38" s="51" t="s">
        <v>33</v>
      </c>
      <c r="C38" s="52" t="s">
        <v>220</v>
      </c>
      <c r="D38" s="51" t="s">
        <v>227</v>
      </c>
      <c r="E38" s="52" t="s">
        <v>94</v>
      </c>
    </row>
    <row r="39" spans="2:5" x14ac:dyDescent="0.25">
      <c r="B39" s="51" t="s">
        <v>33</v>
      </c>
      <c r="C39" s="52" t="s">
        <v>220</v>
      </c>
      <c r="D39" s="51" t="s">
        <v>227</v>
      </c>
      <c r="E39" s="52" t="s">
        <v>106</v>
      </c>
    </row>
    <row r="40" spans="2:5" x14ac:dyDescent="0.25">
      <c r="B40" s="51" t="s">
        <v>33</v>
      </c>
      <c r="C40" s="52" t="s">
        <v>220</v>
      </c>
      <c r="D40" s="51" t="s">
        <v>227</v>
      </c>
      <c r="E40" s="52" t="s">
        <v>114</v>
      </c>
    </row>
    <row r="41" spans="2:5" x14ac:dyDescent="0.25">
      <c r="B41" s="51" t="s">
        <v>33</v>
      </c>
      <c r="C41" s="52" t="s">
        <v>220</v>
      </c>
      <c r="D41" s="51" t="s">
        <v>227</v>
      </c>
      <c r="E41" s="52" t="s">
        <v>118</v>
      </c>
    </row>
    <row r="42" spans="2:5" x14ac:dyDescent="0.25">
      <c r="B42" s="51" t="s">
        <v>33</v>
      </c>
      <c r="C42" s="52" t="s">
        <v>220</v>
      </c>
      <c r="D42" s="51" t="s">
        <v>227</v>
      </c>
      <c r="E42" s="52" t="s">
        <v>122</v>
      </c>
    </row>
    <row r="43" spans="2:5" x14ac:dyDescent="0.25">
      <c r="B43" s="51" t="s">
        <v>33</v>
      </c>
      <c r="C43" s="52" t="s">
        <v>220</v>
      </c>
      <c r="D43" s="51" t="s">
        <v>227</v>
      </c>
      <c r="E43" s="52" t="s">
        <v>136</v>
      </c>
    </row>
    <row r="44" spans="2:5" x14ac:dyDescent="0.25">
      <c r="B44" s="51" t="s">
        <v>33</v>
      </c>
      <c r="C44" s="52" t="s">
        <v>220</v>
      </c>
      <c r="D44" s="51" t="s">
        <v>227</v>
      </c>
      <c r="E44" s="52" t="s">
        <v>160</v>
      </c>
    </row>
    <row r="45" spans="2:5" x14ac:dyDescent="0.25">
      <c r="B45" s="51" t="s">
        <v>33</v>
      </c>
      <c r="C45" s="52" t="s">
        <v>220</v>
      </c>
      <c r="D45" s="51" t="s">
        <v>227</v>
      </c>
      <c r="E45" s="52" t="s">
        <v>162</v>
      </c>
    </row>
    <row r="46" spans="2:5" x14ac:dyDescent="0.25">
      <c r="B46" s="51" t="s">
        <v>33</v>
      </c>
      <c r="C46" s="52" t="s">
        <v>220</v>
      </c>
      <c r="D46" s="51" t="s">
        <v>227</v>
      </c>
      <c r="E46" s="52" t="s">
        <v>164</v>
      </c>
    </row>
    <row r="47" spans="2:5" x14ac:dyDescent="0.25">
      <c r="B47" s="51" t="s">
        <v>33</v>
      </c>
      <c r="C47" s="52" t="s">
        <v>220</v>
      </c>
      <c r="D47" s="51" t="s">
        <v>227</v>
      </c>
      <c r="E47" s="52" t="s">
        <v>171</v>
      </c>
    </row>
    <row r="48" spans="2:5" x14ac:dyDescent="0.25">
      <c r="B48" s="51" t="s">
        <v>33</v>
      </c>
      <c r="C48" s="52" t="s">
        <v>220</v>
      </c>
      <c r="D48" s="51" t="s">
        <v>227</v>
      </c>
      <c r="E48" s="52" t="s">
        <v>183</v>
      </c>
    </row>
    <row r="49" spans="2:5" x14ac:dyDescent="0.25">
      <c r="B49" s="51" t="s">
        <v>228</v>
      </c>
      <c r="C49" s="52" t="s">
        <v>220</v>
      </c>
      <c r="D49" s="51" t="s">
        <v>229</v>
      </c>
      <c r="E49" s="52" t="s">
        <v>50</v>
      </c>
    </row>
    <row r="50" spans="2:5" x14ac:dyDescent="0.25">
      <c r="B50" s="51" t="s">
        <v>228</v>
      </c>
      <c r="C50" s="52" t="s">
        <v>220</v>
      </c>
      <c r="D50" s="51" t="s">
        <v>229</v>
      </c>
      <c r="E50" s="52" t="s">
        <v>62</v>
      </c>
    </row>
    <row r="51" spans="2:5" x14ac:dyDescent="0.25">
      <c r="B51" s="51" t="s">
        <v>228</v>
      </c>
      <c r="C51" s="52" t="s">
        <v>220</v>
      </c>
      <c r="D51" s="51" t="s">
        <v>229</v>
      </c>
      <c r="E51" s="52" t="s">
        <v>77</v>
      </c>
    </row>
    <row r="52" spans="2:5" x14ac:dyDescent="0.25">
      <c r="B52" s="51" t="s">
        <v>228</v>
      </c>
      <c r="C52" s="52" t="s">
        <v>220</v>
      </c>
      <c r="D52" s="51" t="s">
        <v>229</v>
      </c>
      <c r="E52" s="52" t="s">
        <v>83</v>
      </c>
    </row>
    <row r="53" spans="2:5" x14ac:dyDescent="0.25">
      <c r="B53" s="51" t="s">
        <v>228</v>
      </c>
      <c r="C53" s="52" t="s">
        <v>220</v>
      </c>
      <c r="D53" s="51" t="s">
        <v>229</v>
      </c>
      <c r="E53" s="52" t="s">
        <v>96</v>
      </c>
    </row>
    <row r="54" spans="2:5" x14ac:dyDescent="0.25">
      <c r="B54" s="51" t="s">
        <v>228</v>
      </c>
      <c r="C54" s="52" t="s">
        <v>220</v>
      </c>
      <c r="D54" s="51" t="s">
        <v>229</v>
      </c>
      <c r="E54" s="52" t="s">
        <v>124</v>
      </c>
    </row>
    <row r="55" spans="2:5" x14ac:dyDescent="0.25">
      <c r="B55" s="51" t="s">
        <v>228</v>
      </c>
      <c r="C55" s="52" t="s">
        <v>220</v>
      </c>
      <c r="D55" s="51" t="s">
        <v>229</v>
      </c>
      <c r="E55" s="52" t="s">
        <v>147</v>
      </c>
    </row>
    <row r="56" spans="2:5" x14ac:dyDescent="0.25">
      <c r="B56" s="51" t="s">
        <v>228</v>
      </c>
      <c r="C56" s="52" t="s">
        <v>220</v>
      </c>
      <c r="D56" s="51" t="s">
        <v>229</v>
      </c>
      <c r="E56" s="52" t="s">
        <v>156</v>
      </c>
    </row>
    <row r="57" spans="2:5" x14ac:dyDescent="0.25">
      <c r="B57" s="51" t="s">
        <v>228</v>
      </c>
      <c r="C57" s="52" t="s">
        <v>220</v>
      </c>
      <c r="D57" s="51" t="s">
        <v>229</v>
      </c>
      <c r="E57" s="52" t="s">
        <v>159</v>
      </c>
    </row>
    <row r="58" spans="2:5" x14ac:dyDescent="0.25">
      <c r="B58" s="51" t="s">
        <v>228</v>
      </c>
      <c r="C58" s="52" t="s">
        <v>220</v>
      </c>
      <c r="D58" s="51" t="s">
        <v>229</v>
      </c>
      <c r="E58" s="52" t="s">
        <v>161</v>
      </c>
    </row>
    <row r="59" spans="2:5" x14ac:dyDescent="0.25">
      <c r="B59" s="51" t="s">
        <v>228</v>
      </c>
      <c r="C59" s="52" t="s">
        <v>220</v>
      </c>
      <c r="D59" s="51" t="s">
        <v>229</v>
      </c>
      <c r="E59" s="52" t="s">
        <v>166</v>
      </c>
    </row>
    <row r="60" spans="2:5" x14ac:dyDescent="0.25">
      <c r="B60" s="51" t="s">
        <v>228</v>
      </c>
      <c r="C60" s="52" t="s">
        <v>220</v>
      </c>
      <c r="D60" s="51" t="s">
        <v>229</v>
      </c>
      <c r="E60" s="52" t="s">
        <v>168</v>
      </c>
    </row>
    <row r="61" spans="2:5" x14ac:dyDescent="0.25">
      <c r="B61" s="51" t="s">
        <v>228</v>
      </c>
      <c r="C61" s="52" t="s">
        <v>220</v>
      </c>
      <c r="D61" s="51" t="s">
        <v>229</v>
      </c>
      <c r="E61" s="52" t="s">
        <v>169</v>
      </c>
    </row>
    <row r="62" spans="2:5" x14ac:dyDescent="0.25">
      <c r="B62" s="51" t="s">
        <v>228</v>
      </c>
      <c r="C62" s="52" t="s">
        <v>220</v>
      </c>
      <c r="D62" s="51" t="s">
        <v>229</v>
      </c>
      <c r="E62" s="52" t="s">
        <v>171</v>
      </c>
    </row>
    <row r="63" spans="2:5" x14ac:dyDescent="0.25">
      <c r="B63" s="51" t="s">
        <v>228</v>
      </c>
      <c r="C63" s="52" t="s">
        <v>220</v>
      </c>
      <c r="D63" s="51" t="s">
        <v>229</v>
      </c>
      <c r="E63" s="52" t="s">
        <v>428</v>
      </c>
    </row>
    <row r="64" spans="2:5" x14ac:dyDescent="0.25">
      <c r="B64" s="51" t="s">
        <v>228</v>
      </c>
      <c r="C64" s="52" t="s">
        <v>220</v>
      </c>
      <c r="D64" s="51" t="s">
        <v>229</v>
      </c>
      <c r="E64" s="52" t="s">
        <v>183</v>
      </c>
    </row>
    <row r="65" spans="2:5" x14ac:dyDescent="0.25">
      <c r="B65" s="51" t="s">
        <v>230</v>
      </c>
      <c r="C65" s="52" t="s">
        <v>220</v>
      </c>
      <c r="D65" s="51" t="s">
        <v>231</v>
      </c>
      <c r="E65" s="52" t="s">
        <v>50</v>
      </c>
    </row>
    <row r="66" spans="2:5" x14ac:dyDescent="0.25">
      <c r="B66" s="51" t="s">
        <v>230</v>
      </c>
      <c r="C66" s="52" t="s">
        <v>220</v>
      </c>
      <c r="D66" s="51" t="s">
        <v>231</v>
      </c>
      <c r="E66" s="52" t="s">
        <v>62</v>
      </c>
    </row>
    <row r="67" spans="2:5" x14ac:dyDescent="0.25">
      <c r="B67" s="51" t="s">
        <v>230</v>
      </c>
      <c r="C67" s="52" t="s">
        <v>220</v>
      </c>
      <c r="D67" s="51" t="s">
        <v>231</v>
      </c>
      <c r="E67" s="52" t="s">
        <v>124</v>
      </c>
    </row>
    <row r="68" spans="2:5" x14ac:dyDescent="0.25">
      <c r="B68" s="51" t="s">
        <v>230</v>
      </c>
      <c r="C68" s="52" t="s">
        <v>220</v>
      </c>
      <c r="D68" s="51" t="s">
        <v>231</v>
      </c>
      <c r="E68" s="52" t="s">
        <v>147</v>
      </c>
    </row>
    <row r="69" spans="2:5" x14ac:dyDescent="0.25">
      <c r="B69" s="51" t="s">
        <v>230</v>
      </c>
      <c r="C69" s="52" t="s">
        <v>220</v>
      </c>
      <c r="D69" s="51" t="s">
        <v>231</v>
      </c>
      <c r="E69" s="52" t="s">
        <v>173</v>
      </c>
    </row>
    <row r="70" spans="2:5" x14ac:dyDescent="0.25">
      <c r="B70" s="51" t="s">
        <v>230</v>
      </c>
      <c r="C70" s="52" t="s">
        <v>220</v>
      </c>
      <c r="D70" s="51" t="s">
        <v>231</v>
      </c>
      <c r="E70" s="52" t="s">
        <v>183</v>
      </c>
    </row>
    <row r="71" spans="2:5" x14ac:dyDescent="0.25">
      <c r="B71" s="51" t="s">
        <v>232</v>
      </c>
      <c r="C71" s="52" t="s">
        <v>220</v>
      </c>
      <c r="D71" s="51" t="s">
        <v>233</v>
      </c>
      <c r="E71" s="52" t="s">
        <v>81</v>
      </c>
    </row>
    <row r="72" spans="2:5" x14ac:dyDescent="0.25">
      <c r="B72" s="51" t="s">
        <v>232</v>
      </c>
      <c r="C72" s="52" t="s">
        <v>220</v>
      </c>
      <c r="D72" s="51" t="s">
        <v>233</v>
      </c>
      <c r="E72" s="52" t="s">
        <v>130</v>
      </c>
    </row>
    <row r="73" spans="2:5" x14ac:dyDescent="0.25">
      <c r="B73" s="51" t="s">
        <v>232</v>
      </c>
      <c r="C73" s="52" t="s">
        <v>220</v>
      </c>
      <c r="D73" s="51" t="s">
        <v>233</v>
      </c>
      <c r="E73" s="52" t="s">
        <v>168</v>
      </c>
    </row>
    <row r="74" spans="2:5" x14ac:dyDescent="0.25">
      <c r="B74" s="51" t="s">
        <v>232</v>
      </c>
      <c r="C74" s="52" t="s">
        <v>220</v>
      </c>
      <c r="D74" s="51" t="s">
        <v>233</v>
      </c>
      <c r="E74" s="52" t="s">
        <v>171</v>
      </c>
    </row>
    <row r="75" spans="2:5" x14ac:dyDescent="0.25">
      <c r="B75" s="51" t="s">
        <v>232</v>
      </c>
      <c r="C75" s="52" t="s">
        <v>220</v>
      </c>
      <c r="D75" s="51" t="s">
        <v>233</v>
      </c>
      <c r="E75" s="52" t="s">
        <v>179</v>
      </c>
    </row>
    <row r="76" spans="2:5" x14ac:dyDescent="0.25">
      <c r="B76" s="51" t="s">
        <v>232</v>
      </c>
      <c r="C76" s="52" t="s">
        <v>220</v>
      </c>
      <c r="D76" s="51" t="s">
        <v>233</v>
      </c>
      <c r="E76" s="52" t="s">
        <v>180</v>
      </c>
    </row>
    <row r="77" spans="2:5" x14ac:dyDescent="0.25">
      <c r="B77" s="51" t="s">
        <v>232</v>
      </c>
      <c r="C77" s="52" t="s">
        <v>220</v>
      </c>
      <c r="D77" s="51" t="s">
        <v>233</v>
      </c>
      <c r="E77" s="52" t="s">
        <v>183</v>
      </c>
    </row>
    <row r="78" spans="2:5" x14ac:dyDescent="0.25">
      <c r="B78" s="51" t="s">
        <v>234</v>
      </c>
      <c r="C78" s="52" t="s">
        <v>220</v>
      </c>
      <c r="D78" s="51" t="s">
        <v>235</v>
      </c>
      <c r="E78" s="52" t="s">
        <v>83</v>
      </c>
    </row>
    <row r="79" spans="2:5" x14ac:dyDescent="0.25">
      <c r="B79" s="51" t="s">
        <v>234</v>
      </c>
      <c r="C79" s="52" t="s">
        <v>220</v>
      </c>
      <c r="D79" s="51" t="s">
        <v>235</v>
      </c>
      <c r="E79" s="52" t="s">
        <v>94</v>
      </c>
    </row>
    <row r="80" spans="2:5" x14ac:dyDescent="0.25">
      <c r="B80" s="51" t="s">
        <v>234</v>
      </c>
      <c r="C80" s="52" t="s">
        <v>220</v>
      </c>
      <c r="D80" s="51" t="s">
        <v>235</v>
      </c>
      <c r="E80" s="52" t="s">
        <v>118</v>
      </c>
    </row>
    <row r="81" spans="2:5" x14ac:dyDescent="0.25">
      <c r="B81" s="51" t="s">
        <v>234</v>
      </c>
      <c r="C81" s="52" t="s">
        <v>220</v>
      </c>
      <c r="D81" s="51" t="s">
        <v>235</v>
      </c>
      <c r="E81" s="52" t="s">
        <v>159</v>
      </c>
    </row>
    <row r="82" spans="2:5" x14ac:dyDescent="0.25">
      <c r="B82" s="51" t="s">
        <v>234</v>
      </c>
      <c r="C82" s="52" t="s">
        <v>220</v>
      </c>
      <c r="D82" s="51" t="s">
        <v>235</v>
      </c>
      <c r="E82" s="52" t="s">
        <v>162</v>
      </c>
    </row>
    <row r="83" spans="2:5" x14ac:dyDescent="0.25">
      <c r="B83" s="51" t="s">
        <v>234</v>
      </c>
      <c r="C83" s="52" t="s">
        <v>220</v>
      </c>
      <c r="D83" s="51" t="s">
        <v>235</v>
      </c>
      <c r="E83" s="52" t="s">
        <v>169</v>
      </c>
    </row>
    <row r="84" spans="2:5" x14ac:dyDescent="0.25">
      <c r="B84" s="51" t="s">
        <v>234</v>
      </c>
      <c r="C84" s="52" t="s">
        <v>220</v>
      </c>
      <c r="D84" s="51" t="s">
        <v>235</v>
      </c>
      <c r="E84" s="52" t="s">
        <v>170</v>
      </c>
    </row>
    <row r="85" spans="2:5" x14ac:dyDescent="0.25">
      <c r="B85" s="51" t="s">
        <v>234</v>
      </c>
      <c r="C85" s="52" t="s">
        <v>220</v>
      </c>
      <c r="D85" s="51" t="s">
        <v>235</v>
      </c>
      <c r="E85" s="52" t="s">
        <v>171</v>
      </c>
    </row>
    <row r="86" spans="2:5" x14ac:dyDescent="0.25">
      <c r="B86" s="51" t="s">
        <v>234</v>
      </c>
      <c r="C86" s="52" t="s">
        <v>220</v>
      </c>
      <c r="D86" s="51" t="s">
        <v>235</v>
      </c>
      <c r="E86" s="52" t="s">
        <v>183</v>
      </c>
    </row>
    <row r="87" spans="2:5" x14ac:dyDescent="0.25">
      <c r="B87" s="51" t="s">
        <v>236</v>
      </c>
      <c r="C87" s="52" t="s">
        <v>217</v>
      </c>
      <c r="D87" s="51" t="s">
        <v>237</v>
      </c>
      <c r="E87" s="52" t="s">
        <v>77</v>
      </c>
    </row>
    <row r="88" spans="2:5" x14ac:dyDescent="0.25">
      <c r="B88" s="51" t="s">
        <v>236</v>
      </c>
      <c r="C88" s="52" t="s">
        <v>217</v>
      </c>
      <c r="D88" s="51" t="s">
        <v>237</v>
      </c>
      <c r="E88" s="52" t="s">
        <v>166</v>
      </c>
    </row>
    <row r="89" spans="2:5" x14ac:dyDescent="0.25">
      <c r="B89" s="51" t="s">
        <v>236</v>
      </c>
      <c r="C89" s="52" t="s">
        <v>217</v>
      </c>
      <c r="D89" s="51" t="s">
        <v>237</v>
      </c>
      <c r="E89" s="52" t="s">
        <v>183</v>
      </c>
    </row>
    <row r="90" spans="2:5" x14ac:dyDescent="0.25">
      <c r="B90" s="51" t="s">
        <v>238</v>
      </c>
      <c r="C90" s="52" t="s">
        <v>217</v>
      </c>
      <c r="D90" s="51" t="s">
        <v>239</v>
      </c>
      <c r="E90" s="52" t="s">
        <v>50</v>
      </c>
    </row>
    <row r="91" spans="2:5" x14ac:dyDescent="0.25">
      <c r="B91" s="51" t="s">
        <v>238</v>
      </c>
      <c r="C91" s="52" t="s">
        <v>217</v>
      </c>
      <c r="D91" s="51" t="s">
        <v>239</v>
      </c>
      <c r="E91" s="52" t="s">
        <v>183</v>
      </c>
    </row>
    <row r="92" spans="2:5" x14ac:dyDescent="0.25">
      <c r="B92" s="51" t="s">
        <v>240</v>
      </c>
      <c r="C92" s="52" t="s">
        <v>220</v>
      </c>
      <c r="D92" s="51" t="s">
        <v>241</v>
      </c>
      <c r="E92" s="52" t="s">
        <v>83</v>
      </c>
    </row>
    <row r="93" spans="2:5" x14ac:dyDescent="0.25">
      <c r="B93" s="51" t="s">
        <v>240</v>
      </c>
      <c r="C93" s="52" t="s">
        <v>220</v>
      </c>
      <c r="D93" s="51" t="s">
        <v>241</v>
      </c>
      <c r="E93" s="52" t="s">
        <v>153</v>
      </c>
    </row>
    <row r="94" spans="2:5" x14ac:dyDescent="0.25">
      <c r="B94" s="51" t="s">
        <v>240</v>
      </c>
      <c r="C94" s="52" t="s">
        <v>220</v>
      </c>
      <c r="D94" s="51" t="s">
        <v>241</v>
      </c>
      <c r="E94" s="52" t="s">
        <v>165</v>
      </c>
    </row>
    <row r="95" spans="2:5" x14ac:dyDescent="0.25">
      <c r="B95" s="51" t="s">
        <v>240</v>
      </c>
      <c r="C95" s="52" t="s">
        <v>220</v>
      </c>
      <c r="D95" s="51" t="s">
        <v>241</v>
      </c>
      <c r="E95" s="52" t="s">
        <v>168</v>
      </c>
    </row>
    <row r="96" spans="2:5" x14ac:dyDescent="0.25">
      <c r="B96" s="51" t="s">
        <v>240</v>
      </c>
      <c r="C96" s="52" t="s">
        <v>220</v>
      </c>
      <c r="D96" s="51" t="s">
        <v>241</v>
      </c>
      <c r="E96" s="52" t="s">
        <v>180</v>
      </c>
    </row>
    <row r="97" spans="2:5" x14ac:dyDescent="0.25">
      <c r="B97" s="51" t="s">
        <v>240</v>
      </c>
      <c r="C97" s="52" t="s">
        <v>220</v>
      </c>
      <c r="D97" s="51" t="s">
        <v>241</v>
      </c>
      <c r="E97" s="52" t="s">
        <v>183</v>
      </c>
    </row>
    <row r="98" spans="2:5" x14ac:dyDescent="0.25">
      <c r="B98" s="51" t="s">
        <v>242</v>
      </c>
      <c r="C98" s="52" t="s">
        <v>243</v>
      </c>
      <c r="D98" s="51" t="s">
        <v>244</v>
      </c>
      <c r="E98" s="52" t="s">
        <v>165</v>
      </c>
    </row>
    <row r="99" spans="2:5" x14ac:dyDescent="0.25">
      <c r="B99" s="51" t="s">
        <v>242</v>
      </c>
      <c r="C99" s="52" t="s">
        <v>243</v>
      </c>
      <c r="D99" s="51" t="s">
        <v>244</v>
      </c>
      <c r="E99" s="52" t="s">
        <v>177</v>
      </c>
    </row>
    <row r="100" spans="2:5" x14ac:dyDescent="0.25">
      <c r="B100" s="51" t="s">
        <v>242</v>
      </c>
      <c r="C100" s="52" t="s">
        <v>243</v>
      </c>
      <c r="D100" s="51" t="s">
        <v>244</v>
      </c>
      <c r="E100" s="52" t="s">
        <v>182</v>
      </c>
    </row>
    <row r="101" spans="2:5" x14ac:dyDescent="0.25">
      <c r="B101" s="51" t="s">
        <v>242</v>
      </c>
      <c r="C101" s="52" t="s">
        <v>217</v>
      </c>
      <c r="D101" s="51" t="s">
        <v>245</v>
      </c>
      <c r="E101" s="52" t="s">
        <v>50</v>
      </c>
    </row>
    <row r="102" spans="2:5" x14ac:dyDescent="0.25">
      <c r="B102" s="51" t="s">
        <v>242</v>
      </c>
      <c r="C102" s="52" t="s">
        <v>217</v>
      </c>
      <c r="D102" s="51" t="s">
        <v>245</v>
      </c>
      <c r="E102" s="52" t="s">
        <v>124</v>
      </c>
    </row>
    <row r="103" spans="2:5" x14ac:dyDescent="0.25">
      <c r="B103" s="51" t="s">
        <v>242</v>
      </c>
      <c r="C103" s="52" t="s">
        <v>217</v>
      </c>
      <c r="D103" s="51" t="s">
        <v>245</v>
      </c>
      <c r="E103" s="52" t="s">
        <v>147</v>
      </c>
    </row>
    <row r="104" spans="2:5" x14ac:dyDescent="0.25">
      <c r="B104" s="51" t="s">
        <v>242</v>
      </c>
      <c r="C104" s="52" t="s">
        <v>217</v>
      </c>
      <c r="D104" s="51" t="s">
        <v>245</v>
      </c>
      <c r="E104" s="52" t="s">
        <v>148</v>
      </c>
    </row>
    <row r="105" spans="2:5" x14ac:dyDescent="0.25">
      <c r="B105" s="51" t="s">
        <v>242</v>
      </c>
      <c r="C105" s="52" t="s">
        <v>217</v>
      </c>
      <c r="D105" s="51" t="s">
        <v>245</v>
      </c>
      <c r="E105" s="52" t="s">
        <v>183</v>
      </c>
    </row>
    <row r="106" spans="2:5" x14ac:dyDescent="0.25">
      <c r="B106" s="51" t="s">
        <v>246</v>
      </c>
      <c r="C106" s="52" t="s">
        <v>220</v>
      </c>
      <c r="D106" s="51" t="s">
        <v>248</v>
      </c>
      <c r="E106" s="52" t="s">
        <v>124</v>
      </c>
    </row>
    <row r="107" spans="2:5" x14ac:dyDescent="0.25">
      <c r="B107" s="51" t="s">
        <v>246</v>
      </c>
      <c r="C107" s="52" t="s">
        <v>220</v>
      </c>
      <c r="D107" s="51" t="s">
        <v>248</v>
      </c>
      <c r="E107" s="52" t="s">
        <v>150</v>
      </c>
    </row>
    <row r="108" spans="2:5" x14ac:dyDescent="0.25">
      <c r="B108" s="51" t="s">
        <v>246</v>
      </c>
      <c r="C108" s="52" t="s">
        <v>220</v>
      </c>
      <c r="D108" s="51" t="s">
        <v>248</v>
      </c>
      <c r="E108" s="52" t="s">
        <v>159</v>
      </c>
    </row>
    <row r="109" spans="2:5" x14ac:dyDescent="0.25">
      <c r="B109" s="51" t="s">
        <v>246</v>
      </c>
      <c r="C109" s="52" t="s">
        <v>220</v>
      </c>
      <c r="D109" s="51" t="s">
        <v>248</v>
      </c>
      <c r="E109" s="52" t="s">
        <v>165</v>
      </c>
    </row>
    <row r="110" spans="2:5" x14ac:dyDescent="0.25">
      <c r="B110" s="51" t="s">
        <v>246</v>
      </c>
      <c r="C110" s="52" t="s">
        <v>220</v>
      </c>
      <c r="D110" s="51" t="s">
        <v>248</v>
      </c>
      <c r="E110" s="52" t="s">
        <v>173</v>
      </c>
    </row>
    <row r="111" spans="2:5" x14ac:dyDescent="0.25">
      <c r="B111" s="51" t="s">
        <v>246</v>
      </c>
      <c r="C111" s="52" t="s">
        <v>220</v>
      </c>
      <c r="D111" s="51" t="s">
        <v>248</v>
      </c>
      <c r="E111" s="52" t="s">
        <v>174</v>
      </c>
    </row>
    <row r="112" spans="2:5" x14ac:dyDescent="0.25">
      <c r="B112" s="51" t="s">
        <v>246</v>
      </c>
      <c r="C112" s="52" t="s">
        <v>220</v>
      </c>
      <c r="D112" s="51" t="s">
        <v>247</v>
      </c>
      <c r="E112" s="52" t="s">
        <v>106</v>
      </c>
    </row>
    <row r="113" spans="2:5" x14ac:dyDescent="0.25">
      <c r="B113" s="51" t="s">
        <v>246</v>
      </c>
      <c r="C113" s="52" t="s">
        <v>220</v>
      </c>
      <c r="D113" s="51" t="s">
        <v>247</v>
      </c>
      <c r="E113" s="52" t="s">
        <v>108</v>
      </c>
    </row>
    <row r="114" spans="2:5" x14ac:dyDescent="0.25">
      <c r="B114" s="51" t="s">
        <v>246</v>
      </c>
      <c r="C114" s="52" t="s">
        <v>220</v>
      </c>
      <c r="D114" s="51" t="s">
        <v>247</v>
      </c>
      <c r="E114" s="52" t="s">
        <v>110</v>
      </c>
    </row>
    <row r="115" spans="2:5" x14ac:dyDescent="0.25">
      <c r="B115" s="51" t="s">
        <v>246</v>
      </c>
      <c r="C115" s="52" t="s">
        <v>220</v>
      </c>
      <c r="D115" s="51" t="s">
        <v>247</v>
      </c>
      <c r="E115" s="52" t="s">
        <v>155</v>
      </c>
    </row>
    <row r="116" spans="2:5" x14ac:dyDescent="0.25">
      <c r="B116" s="51" t="s">
        <v>246</v>
      </c>
      <c r="C116" s="52" t="s">
        <v>220</v>
      </c>
      <c r="D116" s="51" t="s">
        <v>247</v>
      </c>
      <c r="E116" s="52" t="s">
        <v>160</v>
      </c>
    </row>
    <row r="117" spans="2:5" x14ac:dyDescent="0.25">
      <c r="B117" s="51" t="s">
        <v>246</v>
      </c>
      <c r="C117" s="52" t="s">
        <v>220</v>
      </c>
      <c r="D117" s="51" t="s">
        <v>247</v>
      </c>
      <c r="E117" s="52" t="s">
        <v>162</v>
      </c>
    </row>
    <row r="118" spans="2:5" x14ac:dyDescent="0.25">
      <c r="B118" s="51" t="s">
        <v>246</v>
      </c>
      <c r="C118" s="52" t="s">
        <v>220</v>
      </c>
      <c r="D118" s="51" t="s">
        <v>247</v>
      </c>
      <c r="E118" s="52" t="s">
        <v>168</v>
      </c>
    </row>
    <row r="119" spans="2:5" x14ac:dyDescent="0.25">
      <c r="B119" s="51" t="s">
        <v>246</v>
      </c>
      <c r="C119" s="52" t="s">
        <v>220</v>
      </c>
      <c r="D119" s="51" t="s">
        <v>247</v>
      </c>
      <c r="E119" s="52" t="s">
        <v>170</v>
      </c>
    </row>
    <row r="120" spans="2:5" x14ac:dyDescent="0.25">
      <c r="B120" s="51" t="s">
        <v>246</v>
      </c>
      <c r="C120" s="52" t="s">
        <v>220</v>
      </c>
      <c r="D120" s="51" t="s">
        <v>247</v>
      </c>
      <c r="E120" s="52" t="s">
        <v>171</v>
      </c>
    </row>
    <row r="121" spans="2:5" x14ac:dyDescent="0.25">
      <c r="B121" s="51" t="s">
        <v>246</v>
      </c>
      <c r="C121" s="52" t="s">
        <v>220</v>
      </c>
      <c r="D121" s="51" t="s">
        <v>247</v>
      </c>
      <c r="E121" s="52" t="s">
        <v>183</v>
      </c>
    </row>
    <row r="122" spans="2:5" x14ac:dyDescent="0.25">
      <c r="B122" s="51" t="s">
        <v>249</v>
      </c>
      <c r="C122" s="52" t="s">
        <v>217</v>
      </c>
      <c r="D122" s="51" t="s">
        <v>250</v>
      </c>
      <c r="E122" s="52" t="s">
        <v>62</v>
      </c>
    </row>
    <row r="123" spans="2:5" x14ac:dyDescent="0.25">
      <c r="B123" s="51" t="s">
        <v>249</v>
      </c>
      <c r="C123" s="52" t="s">
        <v>217</v>
      </c>
      <c r="D123" s="51" t="s">
        <v>250</v>
      </c>
      <c r="E123" s="52" t="s">
        <v>77</v>
      </c>
    </row>
    <row r="124" spans="2:5" x14ac:dyDescent="0.25">
      <c r="B124" s="51" t="s">
        <v>249</v>
      </c>
      <c r="C124" s="52" t="s">
        <v>217</v>
      </c>
      <c r="D124" s="51" t="s">
        <v>250</v>
      </c>
      <c r="E124" s="52" t="s">
        <v>147</v>
      </c>
    </row>
    <row r="125" spans="2:5" x14ac:dyDescent="0.25">
      <c r="B125" s="51" t="s">
        <v>249</v>
      </c>
      <c r="C125" s="52" t="s">
        <v>217</v>
      </c>
      <c r="D125" s="51" t="s">
        <v>250</v>
      </c>
      <c r="E125" s="52" t="s">
        <v>158</v>
      </c>
    </row>
    <row r="126" spans="2:5" x14ac:dyDescent="0.25">
      <c r="B126" s="51" t="s">
        <v>249</v>
      </c>
      <c r="C126" s="52" t="s">
        <v>217</v>
      </c>
      <c r="D126" s="51" t="s">
        <v>250</v>
      </c>
      <c r="E126" s="52" t="s">
        <v>166</v>
      </c>
    </row>
    <row r="127" spans="2:5" x14ac:dyDescent="0.25">
      <c r="B127" s="51" t="s">
        <v>251</v>
      </c>
      <c r="C127" s="52" t="s">
        <v>220</v>
      </c>
      <c r="D127" s="51" t="s">
        <v>253</v>
      </c>
      <c r="E127" s="52" t="s">
        <v>50</v>
      </c>
    </row>
    <row r="128" spans="2:5" x14ac:dyDescent="0.25">
      <c r="B128" s="51" t="s">
        <v>251</v>
      </c>
      <c r="C128" s="52" t="s">
        <v>220</v>
      </c>
      <c r="D128" s="51" t="s">
        <v>253</v>
      </c>
      <c r="E128" s="52" t="s">
        <v>83</v>
      </c>
    </row>
    <row r="129" spans="2:5" x14ac:dyDescent="0.25">
      <c r="B129" s="51" t="s">
        <v>251</v>
      </c>
      <c r="C129" s="52" t="s">
        <v>220</v>
      </c>
      <c r="D129" s="51" t="s">
        <v>253</v>
      </c>
      <c r="E129" s="52" t="s">
        <v>124</v>
      </c>
    </row>
    <row r="130" spans="2:5" x14ac:dyDescent="0.25">
      <c r="B130" s="51" t="s">
        <v>251</v>
      </c>
      <c r="C130" s="52" t="s">
        <v>220</v>
      </c>
      <c r="D130" s="51" t="s">
        <v>253</v>
      </c>
      <c r="E130" s="52" t="s">
        <v>147</v>
      </c>
    </row>
    <row r="131" spans="2:5" x14ac:dyDescent="0.25">
      <c r="B131" s="51" t="s">
        <v>251</v>
      </c>
      <c r="C131" s="52" t="s">
        <v>220</v>
      </c>
      <c r="D131" s="51" t="s">
        <v>253</v>
      </c>
      <c r="E131" s="52" t="s">
        <v>158</v>
      </c>
    </row>
    <row r="132" spans="2:5" x14ac:dyDescent="0.25">
      <c r="B132" s="51" t="s">
        <v>251</v>
      </c>
      <c r="C132" s="52" t="s">
        <v>220</v>
      </c>
      <c r="D132" s="51" t="s">
        <v>253</v>
      </c>
      <c r="E132" s="52" t="s">
        <v>159</v>
      </c>
    </row>
    <row r="133" spans="2:5" x14ac:dyDescent="0.25">
      <c r="B133" s="51" t="s">
        <v>251</v>
      </c>
      <c r="C133" s="52" t="s">
        <v>220</v>
      </c>
      <c r="D133" s="51" t="s">
        <v>253</v>
      </c>
      <c r="E133" s="52" t="s">
        <v>173</v>
      </c>
    </row>
    <row r="134" spans="2:5" x14ac:dyDescent="0.25">
      <c r="B134" s="51" t="s">
        <v>251</v>
      </c>
      <c r="C134" s="52" t="s">
        <v>217</v>
      </c>
      <c r="D134" s="51" t="s">
        <v>252</v>
      </c>
      <c r="E134" s="52" t="s">
        <v>171</v>
      </c>
    </row>
    <row r="135" spans="2:5" x14ac:dyDescent="0.25">
      <c r="B135" s="51" t="s">
        <v>254</v>
      </c>
      <c r="C135" s="52" t="s">
        <v>220</v>
      </c>
      <c r="D135" s="51" t="s">
        <v>257</v>
      </c>
      <c r="E135" s="52" t="s">
        <v>65</v>
      </c>
    </row>
    <row r="136" spans="2:5" x14ac:dyDescent="0.25">
      <c r="B136" s="51" t="s">
        <v>254</v>
      </c>
      <c r="C136" s="52" t="s">
        <v>220</v>
      </c>
      <c r="D136" s="51" t="s">
        <v>257</v>
      </c>
      <c r="E136" s="52" t="s">
        <v>69</v>
      </c>
    </row>
    <row r="137" spans="2:5" x14ac:dyDescent="0.25">
      <c r="B137" s="51" t="s">
        <v>254</v>
      </c>
      <c r="C137" s="52" t="s">
        <v>220</v>
      </c>
      <c r="D137" s="51" t="s">
        <v>257</v>
      </c>
      <c r="E137" s="52" t="s">
        <v>71</v>
      </c>
    </row>
    <row r="138" spans="2:5" x14ac:dyDescent="0.25">
      <c r="B138" s="51" t="s">
        <v>254</v>
      </c>
      <c r="C138" s="52" t="s">
        <v>220</v>
      </c>
      <c r="D138" s="51" t="s">
        <v>257</v>
      </c>
      <c r="E138" s="52" t="s">
        <v>73</v>
      </c>
    </row>
    <row r="139" spans="2:5" x14ac:dyDescent="0.25">
      <c r="B139" s="51" t="s">
        <v>254</v>
      </c>
      <c r="C139" s="52" t="s">
        <v>220</v>
      </c>
      <c r="D139" s="51" t="s">
        <v>257</v>
      </c>
      <c r="E139" s="52" t="s">
        <v>153</v>
      </c>
    </row>
    <row r="140" spans="2:5" x14ac:dyDescent="0.25">
      <c r="B140" s="51" t="s">
        <v>254</v>
      </c>
      <c r="C140" s="52" t="s">
        <v>220</v>
      </c>
      <c r="D140" s="51" t="s">
        <v>257</v>
      </c>
      <c r="E140" s="52" t="s">
        <v>162</v>
      </c>
    </row>
    <row r="141" spans="2:5" x14ac:dyDescent="0.25">
      <c r="B141" s="51" t="s">
        <v>254</v>
      </c>
      <c r="C141" s="52" t="s">
        <v>220</v>
      </c>
      <c r="D141" s="51" t="s">
        <v>257</v>
      </c>
      <c r="E141" s="52" t="s">
        <v>164</v>
      </c>
    </row>
    <row r="142" spans="2:5" x14ac:dyDescent="0.25">
      <c r="B142" s="51" t="s">
        <v>254</v>
      </c>
      <c r="C142" s="52" t="s">
        <v>220</v>
      </c>
      <c r="D142" s="51" t="s">
        <v>257</v>
      </c>
      <c r="E142" s="52" t="s">
        <v>168</v>
      </c>
    </row>
    <row r="143" spans="2:5" x14ac:dyDescent="0.25">
      <c r="B143" s="51" t="s">
        <v>254</v>
      </c>
      <c r="C143" s="52" t="s">
        <v>220</v>
      </c>
      <c r="D143" s="51" t="s">
        <v>256</v>
      </c>
      <c r="E143" s="52" t="s">
        <v>38</v>
      </c>
    </row>
    <row r="144" spans="2:5" x14ac:dyDescent="0.25">
      <c r="B144" s="51" t="s">
        <v>254</v>
      </c>
      <c r="C144" s="52" t="s">
        <v>220</v>
      </c>
      <c r="D144" s="51" t="s">
        <v>256</v>
      </c>
      <c r="E144" s="52" t="s">
        <v>50</v>
      </c>
    </row>
    <row r="145" spans="2:5" x14ac:dyDescent="0.25">
      <c r="B145" s="51" t="s">
        <v>254</v>
      </c>
      <c r="C145" s="52" t="s">
        <v>220</v>
      </c>
      <c r="D145" s="51" t="s">
        <v>256</v>
      </c>
      <c r="E145" s="52" t="s">
        <v>62</v>
      </c>
    </row>
    <row r="146" spans="2:5" x14ac:dyDescent="0.25">
      <c r="B146" s="51" t="s">
        <v>254</v>
      </c>
      <c r="C146" s="52" t="s">
        <v>220</v>
      </c>
      <c r="D146" s="51" t="s">
        <v>256</v>
      </c>
      <c r="E146" s="52" t="s">
        <v>124</v>
      </c>
    </row>
    <row r="147" spans="2:5" x14ac:dyDescent="0.25">
      <c r="B147" s="51" t="s">
        <v>254</v>
      </c>
      <c r="C147" s="52" t="s">
        <v>220</v>
      </c>
      <c r="D147" s="51" t="s">
        <v>256</v>
      </c>
      <c r="E147" s="52" t="s">
        <v>147</v>
      </c>
    </row>
    <row r="148" spans="2:5" x14ac:dyDescent="0.25">
      <c r="B148" s="51" t="s">
        <v>254</v>
      </c>
      <c r="C148" s="52" t="s">
        <v>220</v>
      </c>
      <c r="D148" s="51" t="s">
        <v>256</v>
      </c>
      <c r="E148" s="52" t="s">
        <v>169</v>
      </c>
    </row>
    <row r="149" spans="2:5" x14ac:dyDescent="0.25">
      <c r="B149" s="51" t="s">
        <v>254</v>
      </c>
      <c r="C149" s="52" t="s">
        <v>220</v>
      </c>
      <c r="D149" s="51" t="s">
        <v>256</v>
      </c>
      <c r="E149" s="52" t="s">
        <v>171</v>
      </c>
    </row>
    <row r="150" spans="2:5" x14ac:dyDescent="0.25">
      <c r="B150" s="51" t="s">
        <v>254</v>
      </c>
      <c r="C150" s="52" t="s">
        <v>220</v>
      </c>
      <c r="D150" s="51" t="s">
        <v>256</v>
      </c>
      <c r="E150" s="52" t="s">
        <v>183</v>
      </c>
    </row>
    <row r="151" spans="2:5" x14ac:dyDescent="0.25">
      <c r="B151" s="51" t="s">
        <v>254</v>
      </c>
      <c r="C151" s="52" t="s">
        <v>217</v>
      </c>
      <c r="D151" s="51" t="s">
        <v>255</v>
      </c>
      <c r="E151" s="52" t="s">
        <v>159</v>
      </c>
    </row>
    <row r="152" spans="2:5" x14ac:dyDescent="0.25">
      <c r="B152" s="51" t="s">
        <v>254</v>
      </c>
      <c r="C152" s="52" t="s">
        <v>217</v>
      </c>
      <c r="D152" s="51" t="s">
        <v>255</v>
      </c>
      <c r="E152" s="52" t="s">
        <v>165</v>
      </c>
    </row>
    <row r="153" spans="2:5" x14ac:dyDescent="0.25">
      <c r="B153" s="51" t="s">
        <v>258</v>
      </c>
      <c r="C153" s="52" t="s">
        <v>220</v>
      </c>
      <c r="D153" s="51" t="s">
        <v>259</v>
      </c>
      <c r="E153" s="52" t="s">
        <v>50</v>
      </c>
    </row>
    <row r="154" spans="2:5" x14ac:dyDescent="0.25">
      <c r="B154" s="51" t="s">
        <v>258</v>
      </c>
      <c r="C154" s="52" t="s">
        <v>220</v>
      </c>
      <c r="D154" s="51" t="s">
        <v>259</v>
      </c>
      <c r="E154" s="52" t="s">
        <v>83</v>
      </c>
    </row>
    <row r="155" spans="2:5" x14ac:dyDescent="0.25">
      <c r="B155" s="51" t="s">
        <v>258</v>
      </c>
      <c r="C155" s="52" t="s">
        <v>220</v>
      </c>
      <c r="D155" s="51" t="s">
        <v>259</v>
      </c>
      <c r="E155" s="52" t="s">
        <v>147</v>
      </c>
    </row>
    <row r="156" spans="2:5" x14ac:dyDescent="0.25">
      <c r="B156" s="51" t="s">
        <v>258</v>
      </c>
      <c r="C156" s="52" t="s">
        <v>220</v>
      </c>
      <c r="D156" s="51" t="s">
        <v>259</v>
      </c>
      <c r="E156" s="52" t="s">
        <v>159</v>
      </c>
    </row>
    <row r="157" spans="2:5" x14ac:dyDescent="0.25">
      <c r="B157" s="51" t="s">
        <v>258</v>
      </c>
      <c r="C157" s="52" t="s">
        <v>220</v>
      </c>
      <c r="D157" s="51" t="s">
        <v>259</v>
      </c>
      <c r="E157" s="52" t="s">
        <v>165</v>
      </c>
    </row>
    <row r="158" spans="2:5" x14ac:dyDescent="0.25">
      <c r="B158" s="51" t="s">
        <v>258</v>
      </c>
      <c r="C158" s="52" t="s">
        <v>220</v>
      </c>
      <c r="D158" s="51" t="s">
        <v>259</v>
      </c>
      <c r="E158" s="52" t="s">
        <v>183</v>
      </c>
    </row>
    <row r="159" spans="2:5" x14ac:dyDescent="0.25">
      <c r="B159" s="51" t="s">
        <v>39</v>
      </c>
      <c r="C159" s="52" t="s">
        <v>243</v>
      </c>
      <c r="D159" s="51" t="s">
        <v>260</v>
      </c>
      <c r="E159" s="52" t="s">
        <v>38</v>
      </c>
    </row>
    <row r="160" spans="2:5" x14ac:dyDescent="0.25">
      <c r="B160" s="51" t="s">
        <v>39</v>
      </c>
      <c r="C160" s="52" t="s">
        <v>243</v>
      </c>
      <c r="D160" s="51" t="s">
        <v>260</v>
      </c>
      <c r="E160" s="52" t="s">
        <v>94</v>
      </c>
    </row>
    <row r="161" spans="2:5" x14ac:dyDescent="0.25">
      <c r="B161" s="51" t="s">
        <v>39</v>
      </c>
      <c r="C161" s="52" t="s">
        <v>243</v>
      </c>
      <c r="D161" s="51" t="s">
        <v>260</v>
      </c>
      <c r="E161" s="52" t="s">
        <v>122</v>
      </c>
    </row>
    <row r="162" spans="2:5" x14ac:dyDescent="0.25">
      <c r="B162" s="51" t="s">
        <v>39</v>
      </c>
      <c r="C162" s="52" t="s">
        <v>243</v>
      </c>
      <c r="D162" s="51" t="s">
        <v>260</v>
      </c>
      <c r="E162" s="52" t="s">
        <v>141</v>
      </c>
    </row>
    <row r="163" spans="2:5" x14ac:dyDescent="0.25">
      <c r="B163" s="51" t="s">
        <v>39</v>
      </c>
      <c r="C163" s="52" t="s">
        <v>243</v>
      </c>
      <c r="D163" s="51" t="s">
        <v>260</v>
      </c>
      <c r="E163" s="52" t="s">
        <v>142</v>
      </c>
    </row>
    <row r="164" spans="2:5" x14ac:dyDescent="0.25">
      <c r="B164" s="51" t="s">
        <v>261</v>
      </c>
      <c r="C164" s="52" t="s">
        <v>220</v>
      </c>
      <c r="D164" s="51" t="s">
        <v>262</v>
      </c>
      <c r="E164" s="52" t="s">
        <v>50</v>
      </c>
    </row>
    <row r="165" spans="2:5" x14ac:dyDescent="0.25">
      <c r="B165" s="51" t="s">
        <v>261</v>
      </c>
      <c r="C165" s="52" t="s">
        <v>220</v>
      </c>
      <c r="D165" s="51" t="s">
        <v>262</v>
      </c>
      <c r="E165" s="52" t="s">
        <v>62</v>
      </c>
    </row>
    <row r="166" spans="2:5" x14ac:dyDescent="0.25">
      <c r="B166" s="51" t="s">
        <v>261</v>
      </c>
      <c r="C166" s="52" t="s">
        <v>220</v>
      </c>
      <c r="D166" s="51" t="s">
        <v>262</v>
      </c>
      <c r="E166" s="52" t="s">
        <v>83</v>
      </c>
    </row>
    <row r="167" spans="2:5" x14ac:dyDescent="0.25">
      <c r="B167" s="51" t="s">
        <v>261</v>
      </c>
      <c r="C167" s="52" t="s">
        <v>220</v>
      </c>
      <c r="D167" s="51" t="s">
        <v>262</v>
      </c>
      <c r="E167" s="52" t="s">
        <v>124</v>
      </c>
    </row>
    <row r="168" spans="2:5" x14ac:dyDescent="0.25">
      <c r="B168" s="51" t="s">
        <v>261</v>
      </c>
      <c r="C168" s="52" t="s">
        <v>220</v>
      </c>
      <c r="D168" s="51" t="s">
        <v>262</v>
      </c>
      <c r="E168" s="52" t="s">
        <v>156</v>
      </c>
    </row>
    <row r="169" spans="2:5" x14ac:dyDescent="0.25">
      <c r="B169" s="51" t="s">
        <v>261</v>
      </c>
      <c r="C169" s="52" t="s">
        <v>220</v>
      </c>
      <c r="D169" s="51" t="s">
        <v>262</v>
      </c>
      <c r="E169" s="52" t="s">
        <v>158</v>
      </c>
    </row>
    <row r="170" spans="2:5" x14ac:dyDescent="0.25">
      <c r="B170" s="51" t="s">
        <v>261</v>
      </c>
      <c r="C170" s="52" t="s">
        <v>220</v>
      </c>
      <c r="D170" s="51" t="s">
        <v>262</v>
      </c>
      <c r="E170" s="52" t="s">
        <v>159</v>
      </c>
    </row>
    <row r="171" spans="2:5" x14ac:dyDescent="0.25">
      <c r="B171" s="51" t="s">
        <v>261</v>
      </c>
      <c r="C171" s="52" t="s">
        <v>220</v>
      </c>
      <c r="D171" s="51" t="s">
        <v>262</v>
      </c>
      <c r="E171" s="52" t="s">
        <v>166</v>
      </c>
    </row>
    <row r="172" spans="2:5" x14ac:dyDescent="0.25">
      <c r="B172" s="51" t="s">
        <v>261</v>
      </c>
      <c r="C172" s="52" t="s">
        <v>220</v>
      </c>
      <c r="D172" s="51" t="s">
        <v>262</v>
      </c>
      <c r="E172" s="52" t="s">
        <v>169</v>
      </c>
    </row>
    <row r="173" spans="2:5" x14ac:dyDescent="0.25">
      <c r="B173" s="51" t="s">
        <v>261</v>
      </c>
      <c r="C173" s="52" t="s">
        <v>220</v>
      </c>
      <c r="D173" s="51" t="s">
        <v>262</v>
      </c>
      <c r="E173" s="52" t="s">
        <v>173</v>
      </c>
    </row>
    <row r="174" spans="2:5" x14ac:dyDescent="0.25">
      <c r="B174" s="51" t="s">
        <v>261</v>
      </c>
      <c r="C174" s="52" t="s">
        <v>220</v>
      </c>
      <c r="D174" s="51" t="s">
        <v>262</v>
      </c>
      <c r="E174" s="52" t="s">
        <v>183</v>
      </c>
    </row>
    <row r="175" spans="2:5" x14ac:dyDescent="0.25">
      <c r="B175" s="51" t="s">
        <v>261</v>
      </c>
      <c r="C175" s="52" t="s">
        <v>220</v>
      </c>
      <c r="D175" s="51" t="s">
        <v>264</v>
      </c>
      <c r="E175" s="52" t="s">
        <v>94</v>
      </c>
    </row>
    <row r="176" spans="2:5" x14ac:dyDescent="0.25">
      <c r="B176" s="51" t="s">
        <v>261</v>
      </c>
      <c r="C176" s="52" t="s">
        <v>220</v>
      </c>
      <c r="D176" s="51" t="s">
        <v>264</v>
      </c>
      <c r="E176" s="52" t="s">
        <v>110</v>
      </c>
    </row>
    <row r="177" spans="2:5" x14ac:dyDescent="0.25">
      <c r="B177" s="51" t="s">
        <v>261</v>
      </c>
      <c r="C177" s="52" t="s">
        <v>220</v>
      </c>
      <c r="D177" s="51" t="s">
        <v>264</v>
      </c>
      <c r="E177" s="52" t="s">
        <v>118</v>
      </c>
    </row>
    <row r="178" spans="2:5" x14ac:dyDescent="0.25">
      <c r="B178" s="51" t="s">
        <v>261</v>
      </c>
      <c r="C178" s="52" t="s">
        <v>220</v>
      </c>
      <c r="D178" s="51" t="s">
        <v>264</v>
      </c>
      <c r="E178" s="52" t="s">
        <v>160</v>
      </c>
    </row>
    <row r="179" spans="2:5" x14ac:dyDescent="0.25">
      <c r="B179" s="51" t="s">
        <v>261</v>
      </c>
      <c r="C179" s="52" t="s">
        <v>220</v>
      </c>
      <c r="D179" s="51" t="s">
        <v>264</v>
      </c>
      <c r="E179" s="52" t="s">
        <v>162</v>
      </c>
    </row>
    <row r="180" spans="2:5" x14ac:dyDescent="0.25">
      <c r="B180" s="51" t="s">
        <v>261</v>
      </c>
      <c r="C180" s="52" t="s">
        <v>220</v>
      </c>
      <c r="D180" s="51" t="s">
        <v>264</v>
      </c>
      <c r="E180" s="52" t="s">
        <v>171</v>
      </c>
    </row>
    <row r="181" spans="2:5" x14ac:dyDescent="0.25">
      <c r="B181" s="51" t="s">
        <v>261</v>
      </c>
      <c r="C181" s="52" t="s">
        <v>220</v>
      </c>
      <c r="D181" s="51" t="s">
        <v>264</v>
      </c>
      <c r="E181" s="52" t="s">
        <v>183</v>
      </c>
    </row>
    <row r="182" spans="2:5" x14ac:dyDescent="0.25">
      <c r="B182" s="51" t="s">
        <v>261</v>
      </c>
      <c r="C182" s="52" t="s">
        <v>220</v>
      </c>
      <c r="D182" s="51" t="s">
        <v>263</v>
      </c>
      <c r="E182" s="52" t="s">
        <v>81</v>
      </c>
    </row>
    <row r="183" spans="2:5" x14ac:dyDescent="0.25">
      <c r="B183" s="51" t="s">
        <v>261</v>
      </c>
      <c r="C183" s="52" t="s">
        <v>220</v>
      </c>
      <c r="D183" s="51" t="s">
        <v>263</v>
      </c>
      <c r="E183" s="52" t="s">
        <v>130</v>
      </c>
    </row>
    <row r="184" spans="2:5" x14ac:dyDescent="0.25">
      <c r="B184" s="51" t="s">
        <v>261</v>
      </c>
      <c r="C184" s="52" t="s">
        <v>220</v>
      </c>
      <c r="D184" s="51" t="s">
        <v>263</v>
      </c>
      <c r="E184" s="52" t="s">
        <v>147</v>
      </c>
    </row>
    <row r="185" spans="2:5" x14ac:dyDescent="0.25">
      <c r="B185" s="51" t="s">
        <v>261</v>
      </c>
      <c r="C185" s="52" t="s">
        <v>220</v>
      </c>
      <c r="D185" s="51" t="s">
        <v>263</v>
      </c>
      <c r="E185" s="52" t="s">
        <v>159</v>
      </c>
    </row>
    <row r="186" spans="2:5" x14ac:dyDescent="0.25">
      <c r="B186" s="51" t="s">
        <v>261</v>
      </c>
      <c r="C186" s="52" t="s">
        <v>220</v>
      </c>
      <c r="D186" s="51" t="s">
        <v>263</v>
      </c>
      <c r="E186" s="52" t="s">
        <v>165</v>
      </c>
    </row>
    <row r="187" spans="2:5" x14ac:dyDescent="0.25">
      <c r="B187" s="51" t="s">
        <v>261</v>
      </c>
      <c r="C187" s="52" t="s">
        <v>220</v>
      </c>
      <c r="D187" s="51" t="s">
        <v>263</v>
      </c>
      <c r="E187" s="52" t="s">
        <v>168</v>
      </c>
    </row>
    <row r="188" spans="2:5" x14ac:dyDescent="0.25">
      <c r="B188" s="51" t="s">
        <v>261</v>
      </c>
      <c r="C188" s="52" t="s">
        <v>220</v>
      </c>
      <c r="D188" s="51" t="s">
        <v>263</v>
      </c>
      <c r="E188" s="52" t="s">
        <v>170</v>
      </c>
    </row>
    <row r="189" spans="2:5" x14ac:dyDescent="0.25">
      <c r="B189" s="51" t="s">
        <v>261</v>
      </c>
      <c r="C189" s="52" t="s">
        <v>220</v>
      </c>
      <c r="D189" s="51" t="s">
        <v>263</v>
      </c>
      <c r="E189" s="52" t="s">
        <v>171</v>
      </c>
    </row>
    <row r="190" spans="2:5" x14ac:dyDescent="0.25">
      <c r="B190" s="51" t="s">
        <v>261</v>
      </c>
      <c r="C190" s="52" t="s">
        <v>217</v>
      </c>
      <c r="D190" s="51" t="s">
        <v>265</v>
      </c>
      <c r="E190" s="52" t="s">
        <v>169</v>
      </c>
    </row>
    <row r="191" spans="2:5" x14ac:dyDescent="0.25">
      <c r="B191" s="51" t="s">
        <v>266</v>
      </c>
      <c r="C191" s="52" t="s">
        <v>220</v>
      </c>
      <c r="D191" s="51" t="s">
        <v>268</v>
      </c>
      <c r="E191" s="52" t="s">
        <v>94</v>
      </c>
    </row>
    <row r="192" spans="2:5" x14ac:dyDescent="0.25">
      <c r="B192" s="51" t="s">
        <v>266</v>
      </c>
      <c r="C192" s="52" t="s">
        <v>220</v>
      </c>
      <c r="D192" s="51" t="s">
        <v>268</v>
      </c>
      <c r="E192" s="52" t="s">
        <v>108</v>
      </c>
    </row>
    <row r="193" spans="2:5" x14ac:dyDescent="0.25">
      <c r="B193" s="51" t="s">
        <v>266</v>
      </c>
      <c r="C193" s="52" t="s">
        <v>220</v>
      </c>
      <c r="D193" s="51" t="s">
        <v>268</v>
      </c>
      <c r="E193" s="52" t="s">
        <v>130</v>
      </c>
    </row>
    <row r="194" spans="2:5" x14ac:dyDescent="0.25">
      <c r="B194" s="51" t="s">
        <v>266</v>
      </c>
      <c r="C194" s="52" t="s">
        <v>220</v>
      </c>
      <c r="D194" s="51" t="s">
        <v>268</v>
      </c>
      <c r="E194" s="52" t="s">
        <v>160</v>
      </c>
    </row>
    <row r="195" spans="2:5" x14ac:dyDescent="0.25">
      <c r="B195" s="51" t="s">
        <v>266</v>
      </c>
      <c r="C195" s="52" t="s">
        <v>220</v>
      </c>
      <c r="D195" s="51" t="s">
        <v>268</v>
      </c>
      <c r="E195" s="52" t="s">
        <v>162</v>
      </c>
    </row>
    <row r="196" spans="2:5" x14ac:dyDescent="0.25">
      <c r="B196" s="51" t="s">
        <v>266</v>
      </c>
      <c r="C196" s="52" t="s">
        <v>220</v>
      </c>
      <c r="D196" s="51" t="s">
        <v>268</v>
      </c>
      <c r="E196" s="52" t="s">
        <v>164</v>
      </c>
    </row>
    <row r="197" spans="2:5" x14ac:dyDescent="0.25">
      <c r="B197" s="51" t="s">
        <v>266</v>
      </c>
      <c r="C197" s="52" t="s">
        <v>220</v>
      </c>
      <c r="D197" s="51" t="s">
        <v>268</v>
      </c>
      <c r="E197" s="52" t="s">
        <v>169</v>
      </c>
    </row>
    <row r="198" spans="2:5" x14ac:dyDescent="0.25">
      <c r="B198" s="51" t="s">
        <v>266</v>
      </c>
      <c r="C198" s="52" t="s">
        <v>220</v>
      </c>
      <c r="D198" s="51" t="s">
        <v>268</v>
      </c>
      <c r="E198" s="52" t="s">
        <v>171</v>
      </c>
    </row>
    <row r="199" spans="2:5" x14ac:dyDescent="0.25">
      <c r="B199" s="51" t="s">
        <v>266</v>
      </c>
      <c r="C199" s="52" t="s">
        <v>220</v>
      </c>
      <c r="D199" s="51" t="s">
        <v>268</v>
      </c>
      <c r="E199" s="52" t="s">
        <v>180</v>
      </c>
    </row>
    <row r="200" spans="2:5" x14ac:dyDescent="0.25">
      <c r="B200" s="51" t="s">
        <v>266</v>
      </c>
      <c r="C200" s="52" t="s">
        <v>220</v>
      </c>
      <c r="D200" s="51" t="s">
        <v>268</v>
      </c>
      <c r="E200" s="52" t="s">
        <v>183</v>
      </c>
    </row>
    <row r="201" spans="2:5" x14ac:dyDescent="0.25">
      <c r="B201" s="51" t="s">
        <v>266</v>
      </c>
      <c r="C201" s="52" t="s">
        <v>220</v>
      </c>
      <c r="D201" s="51" t="s">
        <v>267</v>
      </c>
      <c r="E201" s="52" t="s">
        <v>50</v>
      </c>
    </row>
    <row r="202" spans="2:5" x14ac:dyDescent="0.25">
      <c r="B202" s="51" t="s">
        <v>266</v>
      </c>
      <c r="C202" s="52" t="s">
        <v>220</v>
      </c>
      <c r="D202" s="51" t="s">
        <v>267</v>
      </c>
      <c r="E202" s="52" t="s">
        <v>124</v>
      </c>
    </row>
    <row r="203" spans="2:5" x14ac:dyDescent="0.25">
      <c r="B203" s="51" t="s">
        <v>266</v>
      </c>
      <c r="C203" s="52" t="s">
        <v>220</v>
      </c>
      <c r="D203" s="51" t="s">
        <v>267</v>
      </c>
      <c r="E203" s="52" t="s">
        <v>147</v>
      </c>
    </row>
    <row r="204" spans="2:5" x14ac:dyDescent="0.25">
      <c r="B204" s="51" t="s">
        <v>266</v>
      </c>
      <c r="C204" s="52" t="s">
        <v>220</v>
      </c>
      <c r="D204" s="51" t="s">
        <v>267</v>
      </c>
      <c r="E204" s="52" t="s">
        <v>159</v>
      </c>
    </row>
    <row r="205" spans="2:5" x14ac:dyDescent="0.25">
      <c r="B205" s="51" t="s">
        <v>266</v>
      </c>
      <c r="C205" s="52" t="s">
        <v>220</v>
      </c>
      <c r="D205" s="51" t="s">
        <v>267</v>
      </c>
      <c r="E205" s="52" t="s">
        <v>165</v>
      </c>
    </row>
    <row r="206" spans="2:5" x14ac:dyDescent="0.25">
      <c r="B206" s="51" t="s">
        <v>266</v>
      </c>
      <c r="C206" s="52" t="s">
        <v>220</v>
      </c>
      <c r="D206" s="51" t="s">
        <v>267</v>
      </c>
      <c r="E206" s="52" t="s">
        <v>178</v>
      </c>
    </row>
    <row r="207" spans="2:5" x14ac:dyDescent="0.25">
      <c r="B207" s="51" t="s">
        <v>266</v>
      </c>
      <c r="C207" s="52" t="s">
        <v>220</v>
      </c>
      <c r="D207" s="51" t="s">
        <v>267</v>
      </c>
      <c r="E207" s="52" t="s">
        <v>183</v>
      </c>
    </row>
    <row r="208" spans="2:5" x14ac:dyDescent="0.25">
      <c r="B208" s="51" t="s">
        <v>269</v>
      </c>
      <c r="C208" s="52" t="s">
        <v>220</v>
      </c>
      <c r="D208" s="51" t="s">
        <v>270</v>
      </c>
      <c r="E208" s="52" t="s">
        <v>81</v>
      </c>
    </row>
    <row r="209" spans="2:5" x14ac:dyDescent="0.25">
      <c r="B209" s="51" t="s">
        <v>269</v>
      </c>
      <c r="C209" s="52" t="s">
        <v>220</v>
      </c>
      <c r="D209" s="51" t="s">
        <v>270</v>
      </c>
      <c r="E209" s="52" t="s">
        <v>83</v>
      </c>
    </row>
    <row r="210" spans="2:5" x14ac:dyDescent="0.25">
      <c r="B210" s="51" t="s">
        <v>269</v>
      </c>
      <c r="C210" s="52" t="s">
        <v>220</v>
      </c>
      <c r="D210" s="51" t="s">
        <v>270</v>
      </c>
      <c r="E210" s="52" t="s">
        <v>85</v>
      </c>
    </row>
    <row r="211" spans="2:5" x14ac:dyDescent="0.25">
      <c r="B211" s="51" t="s">
        <v>269</v>
      </c>
      <c r="C211" s="52" t="s">
        <v>220</v>
      </c>
      <c r="D211" s="51" t="s">
        <v>270</v>
      </c>
      <c r="E211" s="52" t="s">
        <v>124</v>
      </c>
    </row>
    <row r="212" spans="2:5" x14ac:dyDescent="0.25">
      <c r="B212" s="51" t="s">
        <v>269</v>
      </c>
      <c r="C212" s="52" t="s">
        <v>220</v>
      </c>
      <c r="D212" s="51" t="s">
        <v>270</v>
      </c>
      <c r="E212" s="52" t="s">
        <v>147</v>
      </c>
    </row>
    <row r="213" spans="2:5" x14ac:dyDescent="0.25">
      <c r="B213" s="51" t="s">
        <v>269</v>
      </c>
      <c r="C213" s="52" t="s">
        <v>220</v>
      </c>
      <c r="D213" s="51" t="s">
        <v>270</v>
      </c>
      <c r="E213" s="52" t="s">
        <v>159</v>
      </c>
    </row>
    <row r="214" spans="2:5" x14ac:dyDescent="0.25">
      <c r="B214" s="51" t="s">
        <v>269</v>
      </c>
      <c r="C214" s="52" t="s">
        <v>220</v>
      </c>
      <c r="D214" s="51" t="s">
        <v>270</v>
      </c>
      <c r="E214" s="52" t="s">
        <v>162</v>
      </c>
    </row>
    <row r="215" spans="2:5" x14ac:dyDescent="0.25">
      <c r="B215" s="51" t="s">
        <v>269</v>
      </c>
      <c r="C215" s="52" t="s">
        <v>220</v>
      </c>
      <c r="D215" s="51" t="s">
        <v>270</v>
      </c>
      <c r="E215" s="52" t="s">
        <v>171</v>
      </c>
    </row>
    <row r="216" spans="2:5" x14ac:dyDescent="0.25">
      <c r="B216" s="51" t="s">
        <v>269</v>
      </c>
      <c r="C216" s="52" t="s">
        <v>220</v>
      </c>
      <c r="D216" s="51" t="s">
        <v>270</v>
      </c>
      <c r="E216" s="52" t="s">
        <v>183</v>
      </c>
    </row>
    <row r="217" spans="2:5" x14ac:dyDescent="0.25">
      <c r="B217" s="51" t="s">
        <v>271</v>
      </c>
      <c r="C217" s="52" t="s">
        <v>217</v>
      </c>
      <c r="D217" s="51" t="s">
        <v>272</v>
      </c>
      <c r="E217" s="52" t="s">
        <v>81</v>
      </c>
    </row>
    <row r="218" spans="2:5" x14ac:dyDescent="0.25">
      <c r="B218" s="51" t="s">
        <v>271</v>
      </c>
      <c r="C218" s="52" t="s">
        <v>217</v>
      </c>
      <c r="D218" s="51" t="s">
        <v>272</v>
      </c>
      <c r="E218" s="52" t="s">
        <v>170</v>
      </c>
    </row>
    <row r="219" spans="2:5" x14ac:dyDescent="0.25">
      <c r="B219" s="51" t="s">
        <v>271</v>
      </c>
      <c r="C219" s="52" t="s">
        <v>217</v>
      </c>
      <c r="D219" s="51" t="s">
        <v>272</v>
      </c>
      <c r="E219" s="52" t="s">
        <v>171</v>
      </c>
    </row>
    <row r="220" spans="2:5" x14ac:dyDescent="0.25">
      <c r="B220" s="51" t="s">
        <v>271</v>
      </c>
      <c r="C220" s="52" t="s">
        <v>217</v>
      </c>
      <c r="D220" s="51" t="s">
        <v>272</v>
      </c>
      <c r="E220" s="52" t="s">
        <v>173</v>
      </c>
    </row>
    <row r="221" spans="2:5" x14ac:dyDescent="0.25">
      <c r="B221" s="51" t="s">
        <v>273</v>
      </c>
      <c r="C221" s="52" t="s">
        <v>217</v>
      </c>
      <c r="D221" s="51" t="s">
        <v>274</v>
      </c>
      <c r="E221" s="52" t="s">
        <v>50</v>
      </c>
    </row>
    <row r="222" spans="2:5" x14ac:dyDescent="0.25">
      <c r="B222" s="51" t="s">
        <v>273</v>
      </c>
      <c r="C222" s="52" t="s">
        <v>217</v>
      </c>
      <c r="D222" s="51" t="s">
        <v>274</v>
      </c>
      <c r="E222" s="52" t="s">
        <v>83</v>
      </c>
    </row>
    <row r="223" spans="2:5" x14ac:dyDescent="0.25">
      <c r="B223" s="51" t="s">
        <v>273</v>
      </c>
      <c r="C223" s="52" t="s">
        <v>217</v>
      </c>
      <c r="D223" s="51" t="s">
        <v>274</v>
      </c>
      <c r="E223" s="52" t="s">
        <v>147</v>
      </c>
    </row>
    <row r="224" spans="2:5" x14ac:dyDescent="0.25">
      <c r="B224" s="51" t="s">
        <v>273</v>
      </c>
      <c r="C224" s="52" t="s">
        <v>217</v>
      </c>
      <c r="D224" s="51" t="s">
        <v>274</v>
      </c>
      <c r="E224" s="52" t="s">
        <v>159</v>
      </c>
    </row>
    <row r="225" spans="2:5" x14ac:dyDescent="0.25">
      <c r="B225" s="51" t="s">
        <v>273</v>
      </c>
      <c r="C225" s="52" t="s">
        <v>217</v>
      </c>
      <c r="D225" s="51" t="s">
        <v>274</v>
      </c>
      <c r="E225" s="52" t="s">
        <v>165</v>
      </c>
    </row>
    <row r="226" spans="2:5" x14ac:dyDescent="0.25">
      <c r="B226" s="51" t="s">
        <v>273</v>
      </c>
      <c r="C226" s="52" t="s">
        <v>217</v>
      </c>
      <c r="D226" s="51" t="s">
        <v>274</v>
      </c>
      <c r="E226" s="52" t="s">
        <v>169</v>
      </c>
    </row>
    <row r="227" spans="2:5" x14ac:dyDescent="0.25">
      <c r="B227" s="51" t="s">
        <v>273</v>
      </c>
      <c r="C227" s="52" t="s">
        <v>217</v>
      </c>
      <c r="D227" s="51" t="s">
        <v>274</v>
      </c>
      <c r="E227" s="52" t="s">
        <v>170</v>
      </c>
    </row>
    <row r="228" spans="2:5" x14ac:dyDescent="0.25">
      <c r="B228" s="51" t="s">
        <v>273</v>
      </c>
      <c r="C228" s="52" t="s">
        <v>217</v>
      </c>
      <c r="D228" s="51" t="s">
        <v>274</v>
      </c>
      <c r="E228" s="52" t="s">
        <v>171</v>
      </c>
    </row>
    <row r="229" spans="2:5" x14ac:dyDescent="0.25">
      <c r="B229" s="51" t="s">
        <v>275</v>
      </c>
      <c r="C229" s="52" t="s">
        <v>220</v>
      </c>
      <c r="D229" s="51" t="s">
        <v>276</v>
      </c>
      <c r="E229" s="52" t="s">
        <v>81</v>
      </c>
    </row>
    <row r="230" spans="2:5" x14ac:dyDescent="0.25">
      <c r="B230" s="51" t="s">
        <v>275</v>
      </c>
      <c r="C230" s="52" t="s">
        <v>220</v>
      </c>
      <c r="D230" s="51" t="s">
        <v>276</v>
      </c>
      <c r="E230" s="52" t="s">
        <v>126</v>
      </c>
    </row>
    <row r="231" spans="2:5" x14ac:dyDescent="0.25">
      <c r="B231" s="51" t="s">
        <v>275</v>
      </c>
      <c r="C231" s="52" t="s">
        <v>220</v>
      </c>
      <c r="D231" s="51" t="s">
        <v>276</v>
      </c>
      <c r="E231" s="52" t="s">
        <v>159</v>
      </c>
    </row>
    <row r="232" spans="2:5" x14ac:dyDescent="0.25">
      <c r="B232" s="51" t="s">
        <v>275</v>
      </c>
      <c r="C232" s="52" t="s">
        <v>220</v>
      </c>
      <c r="D232" s="51" t="s">
        <v>276</v>
      </c>
      <c r="E232" s="52" t="s">
        <v>169</v>
      </c>
    </row>
    <row r="233" spans="2:5" x14ac:dyDescent="0.25">
      <c r="B233" s="51" t="s">
        <v>275</v>
      </c>
      <c r="C233" s="52" t="s">
        <v>220</v>
      </c>
      <c r="D233" s="51" t="s">
        <v>276</v>
      </c>
      <c r="E233" s="52" t="s">
        <v>170</v>
      </c>
    </row>
    <row r="234" spans="2:5" x14ac:dyDescent="0.25">
      <c r="B234" s="51" t="s">
        <v>275</v>
      </c>
      <c r="C234" s="52" t="s">
        <v>220</v>
      </c>
      <c r="D234" s="51" t="s">
        <v>276</v>
      </c>
      <c r="E234" s="52" t="s">
        <v>171</v>
      </c>
    </row>
    <row r="235" spans="2:5" x14ac:dyDescent="0.25">
      <c r="B235" s="51" t="s">
        <v>277</v>
      </c>
      <c r="C235" s="52" t="s">
        <v>220</v>
      </c>
      <c r="D235" s="51" t="s">
        <v>278</v>
      </c>
      <c r="E235" s="52" t="s">
        <v>81</v>
      </c>
    </row>
    <row r="236" spans="2:5" x14ac:dyDescent="0.25">
      <c r="B236" s="51" t="s">
        <v>277</v>
      </c>
      <c r="C236" s="52" t="s">
        <v>220</v>
      </c>
      <c r="D236" s="51" t="s">
        <v>278</v>
      </c>
      <c r="E236" s="52" t="s">
        <v>126</v>
      </c>
    </row>
    <row r="237" spans="2:5" x14ac:dyDescent="0.25">
      <c r="B237" s="51" t="s">
        <v>277</v>
      </c>
      <c r="C237" s="52" t="s">
        <v>220</v>
      </c>
      <c r="D237" s="51" t="s">
        <v>278</v>
      </c>
      <c r="E237" s="52" t="s">
        <v>169</v>
      </c>
    </row>
    <row r="238" spans="2:5" x14ac:dyDescent="0.25">
      <c r="B238" s="51" t="s">
        <v>277</v>
      </c>
      <c r="C238" s="52" t="s">
        <v>220</v>
      </c>
      <c r="D238" s="51" t="s">
        <v>278</v>
      </c>
      <c r="E238" s="52" t="s">
        <v>170</v>
      </c>
    </row>
    <row r="239" spans="2:5" x14ac:dyDescent="0.25">
      <c r="B239" s="51" t="s">
        <v>277</v>
      </c>
      <c r="C239" s="52" t="s">
        <v>220</v>
      </c>
      <c r="D239" s="51" t="s">
        <v>278</v>
      </c>
      <c r="E239" s="52" t="s">
        <v>171</v>
      </c>
    </row>
    <row r="240" spans="2:5" x14ac:dyDescent="0.25">
      <c r="B240" s="51" t="s">
        <v>277</v>
      </c>
      <c r="C240" s="52" t="s">
        <v>220</v>
      </c>
      <c r="D240" s="51" t="s">
        <v>278</v>
      </c>
      <c r="E240" s="52" t="s">
        <v>173</v>
      </c>
    </row>
    <row r="241" spans="2:5" x14ac:dyDescent="0.25">
      <c r="B241" s="51" t="s">
        <v>277</v>
      </c>
      <c r="C241" s="52" t="s">
        <v>220</v>
      </c>
      <c r="D241" s="51" t="s">
        <v>279</v>
      </c>
      <c r="E241" s="52" t="s">
        <v>50</v>
      </c>
    </row>
    <row r="242" spans="2:5" x14ac:dyDescent="0.25">
      <c r="B242" s="51" t="s">
        <v>277</v>
      </c>
      <c r="C242" s="52" t="s">
        <v>220</v>
      </c>
      <c r="D242" s="51" t="s">
        <v>279</v>
      </c>
      <c r="E242" s="52" t="s">
        <v>147</v>
      </c>
    </row>
    <row r="243" spans="2:5" x14ac:dyDescent="0.25">
      <c r="B243" s="51" t="s">
        <v>277</v>
      </c>
      <c r="C243" s="52" t="s">
        <v>220</v>
      </c>
      <c r="D243" s="51" t="s">
        <v>279</v>
      </c>
      <c r="E243" s="52" t="s">
        <v>159</v>
      </c>
    </row>
    <row r="244" spans="2:5" x14ac:dyDescent="0.25">
      <c r="B244" s="51" t="s">
        <v>277</v>
      </c>
      <c r="C244" s="52" t="s">
        <v>220</v>
      </c>
      <c r="D244" s="51" t="s">
        <v>279</v>
      </c>
      <c r="E244" s="52" t="s">
        <v>165</v>
      </c>
    </row>
    <row r="245" spans="2:5" x14ac:dyDescent="0.25">
      <c r="B245" s="51" t="s">
        <v>280</v>
      </c>
      <c r="C245" s="52" t="s">
        <v>220</v>
      </c>
      <c r="D245" s="51" t="s">
        <v>281</v>
      </c>
      <c r="E245" s="52" t="s">
        <v>90</v>
      </c>
    </row>
    <row r="246" spans="2:5" x14ac:dyDescent="0.25">
      <c r="B246" s="51" t="s">
        <v>280</v>
      </c>
      <c r="C246" s="52" t="s">
        <v>220</v>
      </c>
      <c r="D246" s="51" t="s">
        <v>281</v>
      </c>
      <c r="E246" s="52" t="s">
        <v>169</v>
      </c>
    </row>
    <row r="247" spans="2:5" x14ac:dyDescent="0.25">
      <c r="B247" s="51" t="s">
        <v>280</v>
      </c>
      <c r="C247" s="52" t="s">
        <v>220</v>
      </c>
      <c r="D247" s="51" t="s">
        <v>281</v>
      </c>
      <c r="E247" s="52" t="s">
        <v>170</v>
      </c>
    </row>
    <row r="248" spans="2:5" x14ac:dyDescent="0.25">
      <c r="B248" s="51" t="s">
        <v>280</v>
      </c>
      <c r="C248" s="52" t="s">
        <v>220</v>
      </c>
      <c r="D248" s="51" t="s">
        <v>281</v>
      </c>
      <c r="E248" s="52" t="s">
        <v>171</v>
      </c>
    </row>
    <row r="249" spans="2:5" x14ac:dyDescent="0.25">
      <c r="B249" s="51" t="s">
        <v>280</v>
      </c>
      <c r="C249" s="52" t="s">
        <v>220</v>
      </c>
      <c r="D249" s="51" t="s">
        <v>281</v>
      </c>
      <c r="E249" s="52" t="s">
        <v>183</v>
      </c>
    </row>
    <row r="250" spans="2:5" x14ac:dyDescent="0.25">
      <c r="B250" s="51" t="s">
        <v>280</v>
      </c>
      <c r="C250" s="52" t="s">
        <v>220</v>
      </c>
      <c r="D250" s="51" t="s">
        <v>283</v>
      </c>
      <c r="E250" s="52" t="s">
        <v>83</v>
      </c>
    </row>
    <row r="251" spans="2:5" x14ac:dyDescent="0.25">
      <c r="B251" s="51" t="s">
        <v>280</v>
      </c>
      <c r="C251" s="52" t="s">
        <v>220</v>
      </c>
      <c r="D251" s="51" t="s">
        <v>283</v>
      </c>
      <c r="E251" s="52" t="s">
        <v>124</v>
      </c>
    </row>
    <row r="252" spans="2:5" x14ac:dyDescent="0.25">
      <c r="B252" s="51" t="s">
        <v>280</v>
      </c>
      <c r="C252" s="52" t="s">
        <v>220</v>
      </c>
      <c r="D252" s="51" t="s">
        <v>283</v>
      </c>
      <c r="E252" s="52" t="s">
        <v>159</v>
      </c>
    </row>
    <row r="253" spans="2:5" x14ac:dyDescent="0.25">
      <c r="B253" s="51" t="s">
        <v>280</v>
      </c>
      <c r="C253" s="52" t="s">
        <v>220</v>
      </c>
      <c r="D253" s="51" t="s">
        <v>283</v>
      </c>
      <c r="E253" s="52" t="s">
        <v>165</v>
      </c>
    </row>
    <row r="254" spans="2:5" x14ac:dyDescent="0.25">
      <c r="B254" s="51" t="s">
        <v>280</v>
      </c>
      <c r="C254" s="52" t="s">
        <v>220</v>
      </c>
      <c r="D254" s="51" t="s">
        <v>283</v>
      </c>
      <c r="E254" s="52" t="s">
        <v>166</v>
      </c>
    </row>
    <row r="255" spans="2:5" x14ac:dyDescent="0.25">
      <c r="B255" s="51" t="s">
        <v>280</v>
      </c>
      <c r="C255" s="52" t="s">
        <v>220</v>
      </c>
      <c r="D255" s="51" t="s">
        <v>283</v>
      </c>
      <c r="E255" s="52" t="s">
        <v>183</v>
      </c>
    </row>
    <row r="256" spans="2:5" x14ac:dyDescent="0.25">
      <c r="B256" s="51" t="s">
        <v>280</v>
      </c>
      <c r="C256" s="52" t="s">
        <v>217</v>
      </c>
      <c r="D256" s="51" t="s">
        <v>282</v>
      </c>
      <c r="E256" s="52" t="s">
        <v>175</v>
      </c>
    </row>
    <row r="257" spans="2:5" x14ac:dyDescent="0.25">
      <c r="B257" s="51" t="s">
        <v>284</v>
      </c>
      <c r="C257" s="52" t="s">
        <v>220</v>
      </c>
      <c r="D257" s="51" t="s">
        <v>287</v>
      </c>
      <c r="E257" s="52" t="s">
        <v>175</v>
      </c>
    </row>
    <row r="258" spans="2:5" x14ac:dyDescent="0.25">
      <c r="B258" s="51" t="s">
        <v>284</v>
      </c>
      <c r="C258" s="52" t="s">
        <v>220</v>
      </c>
      <c r="D258" s="51" t="s">
        <v>287</v>
      </c>
      <c r="E258" s="52" t="s">
        <v>176</v>
      </c>
    </row>
    <row r="259" spans="2:5" x14ac:dyDescent="0.25">
      <c r="B259" s="51" t="s">
        <v>284</v>
      </c>
      <c r="C259" s="52" t="s">
        <v>220</v>
      </c>
      <c r="D259" s="51" t="s">
        <v>285</v>
      </c>
      <c r="E259" s="52" t="s">
        <v>55</v>
      </c>
    </row>
    <row r="260" spans="2:5" x14ac:dyDescent="0.25">
      <c r="B260" s="51" t="s">
        <v>284</v>
      </c>
      <c r="C260" s="52" t="s">
        <v>220</v>
      </c>
      <c r="D260" s="51" t="s">
        <v>285</v>
      </c>
      <c r="E260" s="52" t="s">
        <v>94</v>
      </c>
    </row>
    <row r="261" spans="2:5" x14ac:dyDescent="0.25">
      <c r="B261" s="51" t="s">
        <v>284</v>
      </c>
      <c r="C261" s="52" t="s">
        <v>220</v>
      </c>
      <c r="D261" s="51" t="s">
        <v>285</v>
      </c>
      <c r="E261" s="52" t="s">
        <v>114</v>
      </c>
    </row>
    <row r="262" spans="2:5" x14ac:dyDescent="0.25">
      <c r="B262" s="51" t="s">
        <v>284</v>
      </c>
      <c r="C262" s="52" t="s">
        <v>220</v>
      </c>
      <c r="D262" s="51" t="s">
        <v>285</v>
      </c>
      <c r="E262" s="52" t="s">
        <v>116</v>
      </c>
    </row>
    <row r="263" spans="2:5" x14ac:dyDescent="0.25">
      <c r="B263" s="51" t="s">
        <v>284</v>
      </c>
      <c r="C263" s="52" t="s">
        <v>220</v>
      </c>
      <c r="D263" s="51" t="s">
        <v>285</v>
      </c>
      <c r="E263" s="52" t="s">
        <v>122</v>
      </c>
    </row>
    <row r="264" spans="2:5" x14ac:dyDescent="0.25">
      <c r="B264" s="51" t="s">
        <v>284</v>
      </c>
      <c r="C264" s="52" t="s">
        <v>220</v>
      </c>
      <c r="D264" s="51" t="s">
        <v>285</v>
      </c>
      <c r="E264" s="52" t="s">
        <v>160</v>
      </c>
    </row>
    <row r="265" spans="2:5" x14ac:dyDescent="0.25">
      <c r="B265" s="51" t="s">
        <v>284</v>
      </c>
      <c r="C265" s="52" t="s">
        <v>220</v>
      </c>
      <c r="D265" s="51" t="s">
        <v>285</v>
      </c>
      <c r="E265" s="52" t="s">
        <v>162</v>
      </c>
    </row>
    <row r="266" spans="2:5" x14ac:dyDescent="0.25">
      <c r="B266" s="51" t="s">
        <v>284</v>
      </c>
      <c r="C266" s="52" t="s">
        <v>220</v>
      </c>
      <c r="D266" s="51" t="s">
        <v>285</v>
      </c>
      <c r="E266" s="52" t="s">
        <v>164</v>
      </c>
    </row>
    <row r="267" spans="2:5" x14ac:dyDescent="0.25">
      <c r="B267" s="51" t="s">
        <v>284</v>
      </c>
      <c r="C267" s="52" t="s">
        <v>220</v>
      </c>
      <c r="D267" s="51" t="s">
        <v>285</v>
      </c>
      <c r="E267" s="52" t="s">
        <v>171</v>
      </c>
    </row>
    <row r="268" spans="2:5" x14ac:dyDescent="0.25">
      <c r="B268" s="51" t="s">
        <v>284</v>
      </c>
      <c r="C268" s="52" t="s">
        <v>220</v>
      </c>
      <c r="D268" s="51" t="s">
        <v>285</v>
      </c>
      <c r="E268" s="52" t="s">
        <v>183</v>
      </c>
    </row>
    <row r="269" spans="2:5" x14ac:dyDescent="0.25">
      <c r="B269" s="51" t="s">
        <v>284</v>
      </c>
      <c r="C269" s="52" t="s">
        <v>220</v>
      </c>
      <c r="D269" s="51" t="s">
        <v>286</v>
      </c>
      <c r="E269" s="52" t="s">
        <v>62</v>
      </c>
    </row>
    <row r="270" spans="2:5" x14ac:dyDescent="0.25">
      <c r="B270" s="51" t="s">
        <v>284</v>
      </c>
      <c r="C270" s="52" t="s">
        <v>220</v>
      </c>
      <c r="D270" s="51" t="s">
        <v>286</v>
      </c>
      <c r="E270" s="52" t="s">
        <v>77</v>
      </c>
    </row>
    <row r="271" spans="2:5" x14ac:dyDescent="0.25">
      <c r="B271" s="51" t="s">
        <v>284</v>
      </c>
      <c r="C271" s="52" t="s">
        <v>220</v>
      </c>
      <c r="D271" s="51" t="s">
        <v>286</v>
      </c>
      <c r="E271" s="52" t="s">
        <v>124</v>
      </c>
    </row>
    <row r="272" spans="2:5" x14ac:dyDescent="0.25">
      <c r="B272" s="51" t="s">
        <v>284</v>
      </c>
      <c r="C272" s="52" t="s">
        <v>220</v>
      </c>
      <c r="D272" s="51" t="s">
        <v>286</v>
      </c>
      <c r="E272" s="52" t="s">
        <v>147</v>
      </c>
    </row>
    <row r="273" spans="2:5" x14ac:dyDescent="0.25">
      <c r="B273" s="51" t="s">
        <v>284</v>
      </c>
      <c r="C273" s="52" t="s">
        <v>220</v>
      </c>
      <c r="D273" s="51" t="s">
        <v>286</v>
      </c>
      <c r="E273" s="52" t="s">
        <v>156</v>
      </c>
    </row>
    <row r="274" spans="2:5" x14ac:dyDescent="0.25">
      <c r="B274" s="51" t="s">
        <v>284</v>
      </c>
      <c r="C274" s="52" t="s">
        <v>220</v>
      </c>
      <c r="D274" s="51" t="s">
        <v>286</v>
      </c>
      <c r="E274" s="52" t="s">
        <v>166</v>
      </c>
    </row>
    <row r="275" spans="2:5" x14ac:dyDescent="0.25">
      <c r="B275" s="51" t="s">
        <v>284</v>
      </c>
      <c r="C275" s="52" t="s">
        <v>220</v>
      </c>
      <c r="D275" s="51" t="s">
        <v>286</v>
      </c>
      <c r="E275" s="52" t="s">
        <v>183</v>
      </c>
    </row>
    <row r="276" spans="2:5" x14ac:dyDescent="0.25">
      <c r="B276" s="51" t="s">
        <v>288</v>
      </c>
      <c r="C276" s="52" t="s">
        <v>220</v>
      </c>
      <c r="D276" s="51" t="s">
        <v>289</v>
      </c>
      <c r="E276" s="52" t="s">
        <v>83</v>
      </c>
    </row>
    <row r="277" spans="2:5" x14ac:dyDescent="0.25">
      <c r="B277" s="51" t="s">
        <v>288</v>
      </c>
      <c r="C277" s="52" t="s">
        <v>220</v>
      </c>
      <c r="D277" s="51" t="s">
        <v>289</v>
      </c>
      <c r="E277" s="52" t="s">
        <v>87</v>
      </c>
    </row>
    <row r="278" spans="2:5" x14ac:dyDescent="0.25">
      <c r="B278" s="51" t="s">
        <v>288</v>
      </c>
      <c r="C278" s="52" t="s">
        <v>220</v>
      </c>
      <c r="D278" s="51" t="s">
        <v>289</v>
      </c>
      <c r="E278" s="52" t="s">
        <v>159</v>
      </c>
    </row>
    <row r="279" spans="2:5" x14ac:dyDescent="0.25">
      <c r="B279" s="51" t="s">
        <v>288</v>
      </c>
      <c r="C279" s="52" t="s">
        <v>220</v>
      </c>
      <c r="D279" s="51" t="s">
        <v>289</v>
      </c>
      <c r="E279" s="52" t="s">
        <v>161</v>
      </c>
    </row>
    <row r="280" spans="2:5" x14ac:dyDescent="0.25">
      <c r="B280" s="51" t="s">
        <v>288</v>
      </c>
      <c r="C280" s="52" t="s">
        <v>220</v>
      </c>
      <c r="D280" s="51" t="s">
        <v>289</v>
      </c>
      <c r="E280" s="52" t="s">
        <v>165</v>
      </c>
    </row>
    <row r="281" spans="2:5" x14ac:dyDescent="0.25">
      <c r="B281" s="51" t="s">
        <v>290</v>
      </c>
      <c r="C281" s="52" t="s">
        <v>217</v>
      </c>
      <c r="D281" s="51" t="s">
        <v>291</v>
      </c>
      <c r="E281" s="52" t="s">
        <v>50</v>
      </c>
    </row>
    <row r="282" spans="2:5" x14ac:dyDescent="0.25">
      <c r="B282" s="51" t="s">
        <v>290</v>
      </c>
      <c r="C282" s="52" t="s">
        <v>217</v>
      </c>
      <c r="D282" s="51" t="s">
        <v>291</v>
      </c>
      <c r="E282" s="52" t="s">
        <v>81</v>
      </c>
    </row>
    <row r="283" spans="2:5" x14ac:dyDescent="0.25">
      <c r="B283" s="51" t="s">
        <v>290</v>
      </c>
      <c r="C283" s="52" t="s">
        <v>217</v>
      </c>
      <c r="D283" s="51" t="s">
        <v>291</v>
      </c>
      <c r="E283" s="52" t="s">
        <v>147</v>
      </c>
    </row>
    <row r="284" spans="2:5" x14ac:dyDescent="0.25">
      <c r="B284" s="51" t="s">
        <v>290</v>
      </c>
      <c r="C284" s="52" t="s">
        <v>217</v>
      </c>
      <c r="D284" s="51" t="s">
        <v>291</v>
      </c>
      <c r="E284" s="52" t="s">
        <v>157</v>
      </c>
    </row>
    <row r="285" spans="2:5" x14ac:dyDescent="0.25">
      <c r="B285" s="51" t="s">
        <v>290</v>
      </c>
      <c r="C285" s="52" t="s">
        <v>217</v>
      </c>
      <c r="D285" s="51" t="s">
        <v>291</v>
      </c>
      <c r="E285" s="52" t="s">
        <v>183</v>
      </c>
    </row>
    <row r="286" spans="2:5" x14ac:dyDescent="0.25">
      <c r="B286" s="51" t="s">
        <v>292</v>
      </c>
      <c r="C286" s="52" t="s">
        <v>220</v>
      </c>
      <c r="D286" s="51" t="s">
        <v>293</v>
      </c>
      <c r="E286" s="52" t="s">
        <v>94</v>
      </c>
    </row>
    <row r="287" spans="2:5" x14ac:dyDescent="0.25">
      <c r="B287" s="51" t="s">
        <v>292</v>
      </c>
      <c r="C287" s="52" t="s">
        <v>220</v>
      </c>
      <c r="D287" s="51" t="s">
        <v>293</v>
      </c>
      <c r="E287" s="52" t="s">
        <v>108</v>
      </c>
    </row>
    <row r="288" spans="2:5" x14ac:dyDescent="0.25">
      <c r="B288" s="51" t="s">
        <v>292</v>
      </c>
      <c r="C288" s="52" t="s">
        <v>220</v>
      </c>
      <c r="D288" s="51" t="s">
        <v>293</v>
      </c>
      <c r="E288" s="52" t="s">
        <v>122</v>
      </c>
    </row>
    <row r="289" spans="2:5" x14ac:dyDescent="0.25">
      <c r="B289" s="51" t="s">
        <v>292</v>
      </c>
      <c r="C289" s="52" t="s">
        <v>220</v>
      </c>
      <c r="D289" s="51" t="s">
        <v>293</v>
      </c>
      <c r="E289" s="52" t="s">
        <v>160</v>
      </c>
    </row>
    <row r="290" spans="2:5" x14ac:dyDescent="0.25">
      <c r="B290" s="51" t="s">
        <v>292</v>
      </c>
      <c r="C290" s="52" t="s">
        <v>220</v>
      </c>
      <c r="D290" s="51" t="s">
        <v>293</v>
      </c>
      <c r="E290" s="52" t="s">
        <v>162</v>
      </c>
    </row>
    <row r="291" spans="2:5" x14ac:dyDescent="0.25">
      <c r="B291" s="51" t="s">
        <v>292</v>
      </c>
      <c r="C291" s="52" t="s">
        <v>220</v>
      </c>
      <c r="D291" s="51" t="s">
        <v>293</v>
      </c>
      <c r="E291" s="52" t="s">
        <v>171</v>
      </c>
    </row>
    <row r="292" spans="2:5" x14ac:dyDescent="0.25">
      <c r="B292" s="51" t="s">
        <v>294</v>
      </c>
      <c r="C292" s="52" t="s">
        <v>217</v>
      </c>
      <c r="D292" s="51" t="s">
        <v>295</v>
      </c>
      <c r="E292" s="52" t="s">
        <v>81</v>
      </c>
    </row>
    <row r="293" spans="2:5" x14ac:dyDescent="0.25">
      <c r="B293" s="51" t="s">
        <v>294</v>
      </c>
      <c r="C293" s="52" t="s">
        <v>217</v>
      </c>
      <c r="D293" s="51" t="s">
        <v>295</v>
      </c>
      <c r="E293" s="52" t="s">
        <v>106</v>
      </c>
    </row>
    <row r="294" spans="2:5" x14ac:dyDescent="0.25">
      <c r="B294" s="51" t="s">
        <v>294</v>
      </c>
      <c r="C294" s="52" t="s">
        <v>217</v>
      </c>
      <c r="D294" s="51" t="s">
        <v>295</v>
      </c>
      <c r="E294" s="52" t="s">
        <v>160</v>
      </c>
    </row>
    <row r="295" spans="2:5" x14ac:dyDescent="0.25">
      <c r="B295" s="51" t="s">
        <v>294</v>
      </c>
      <c r="C295" s="52" t="s">
        <v>217</v>
      </c>
      <c r="D295" s="51" t="s">
        <v>295</v>
      </c>
      <c r="E295" s="52" t="s">
        <v>168</v>
      </c>
    </row>
    <row r="296" spans="2:5" x14ac:dyDescent="0.25">
      <c r="B296" s="51" t="s">
        <v>294</v>
      </c>
      <c r="C296" s="52" t="s">
        <v>217</v>
      </c>
      <c r="D296" s="51" t="s">
        <v>295</v>
      </c>
      <c r="E296" s="52" t="s">
        <v>171</v>
      </c>
    </row>
    <row r="297" spans="2:5" x14ac:dyDescent="0.25">
      <c r="B297" s="51" t="s">
        <v>294</v>
      </c>
      <c r="C297" s="52" t="s">
        <v>217</v>
      </c>
      <c r="D297" s="51" t="s">
        <v>295</v>
      </c>
      <c r="E297" s="52" t="s">
        <v>180</v>
      </c>
    </row>
    <row r="298" spans="2:5" x14ac:dyDescent="0.25">
      <c r="B298" s="51" t="s">
        <v>296</v>
      </c>
      <c r="C298" s="52" t="s">
        <v>217</v>
      </c>
      <c r="D298" s="51" t="s">
        <v>297</v>
      </c>
      <c r="E298" s="52" t="s">
        <v>160</v>
      </c>
    </row>
    <row r="299" spans="2:5" x14ac:dyDescent="0.25">
      <c r="B299" s="51" t="s">
        <v>296</v>
      </c>
      <c r="C299" s="52" t="s">
        <v>217</v>
      </c>
      <c r="D299" s="51" t="s">
        <v>297</v>
      </c>
      <c r="E299" s="52" t="s">
        <v>162</v>
      </c>
    </row>
    <row r="300" spans="2:5" x14ac:dyDescent="0.25">
      <c r="B300" s="51" t="s">
        <v>298</v>
      </c>
      <c r="C300" s="52" t="s">
        <v>220</v>
      </c>
      <c r="D300" s="51" t="s">
        <v>299</v>
      </c>
      <c r="E300" s="52" t="s">
        <v>100</v>
      </c>
    </row>
    <row r="301" spans="2:5" x14ac:dyDescent="0.25">
      <c r="B301" s="51" t="s">
        <v>298</v>
      </c>
      <c r="C301" s="52" t="s">
        <v>220</v>
      </c>
      <c r="D301" s="51" t="s">
        <v>299</v>
      </c>
      <c r="E301" s="52" t="s">
        <v>153</v>
      </c>
    </row>
    <row r="302" spans="2:5" x14ac:dyDescent="0.25">
      <c r="B302" s="51" t="s">
        <v>298</v>
      </c>
      <c r="C302" s="52" t="s">
        <v>220</v>
      </c>
      <c r="D302" s="51" t="s">
        <v>299</v>
      </c>
      <c r="E302" s="52" t="s">
        <v>165</v>
      </c>
    </row>
    <row r="303" spans="2:5" x14ac:dyDescent="0.25">
      <c r="B303" s="51" t="s">
        <v>298</v>
      </c>
      <c r="C303" s="52" t="s">
        <v>220</v>
      </c>
      <c r="D303" s="51" t="s">
        <v>299</v>
      </c>
      <c r="E303" s="52" t="s">
        <v>168</v>
      </c>
    </row>
    <row r="304" spans="2:5" x14ac:dyDescent="0.25">
      <c r="B304" s="51" t="s">
        <v>298</v>
      </c>
      <c r="C304" s="52" t="s">
        <v>220</v>
      </c>
      <c r="D304" s="51" t="s">
        <v>299</v>
      </c>
      <c r="E304" s="52" t="s">
        <v>180</v>
      </c>
    </row>
    <row r="305" spans="2:5" x14ac:dyDescent="0.25">
      <c r="B305" s="51" t="s">
        <v>300</v>
      </c>
      <c r="C305" s="52" t="s">
        <v>220</v>
      </c>
      <c r="D305" s="51" t="s">
        <v>301</v>
      </c>
      <c r="E305" s="52" t="s">
        <v>159</v>
      </c>
    </row>
    <row r="306" spans="2:5" x14ac:dyDescent="0.25">
      <c r="B306" s="51" t="s">
        <v>300</v>
      </c>
      <c r="C306" s="52" t="s">
        <v>220</v>
      </c>
      <c r="D306" s="51" t="s">
        <v>301</v>
      </c>
      <c r="E306" s="52" t="s">
        <v>169</v>
      </c>
    </row>
    <row r="307" spans="2:5" x14ac:dyDescent="0.25">
      <c r="B307" s="51" t="s">
        <v>302</v>
      </c>
      <c r="C307" s="52" t="s">
        <v>220</v>
      </c>
      <c r="D307" s="51" t="s">
        <v>244</v>
      </c>
      <c r="E307" s="52" t="s">
        <v>83</v>
      </c>
    </row>
    <row r="308" spans="2:5" x14ac:dyDescent="0.25">
      <c r="B308" s="51" t="s">
        <v>302</v>
      </c>
      <c r="C308" s="52" t="s">
        <v>220</v>
      </c>
      <c r="D308" s="51" t="s">
        <v>244</v>
      </c>
      <c r="E308" s="52" t="s">
        <v>106</v>
      </c>
    </row>
    <row r="309" spans="2:5" x14ac:dyDescent="0.25">
      <c r="B309" s="51" t="s">
        <v>302</v>
      </c>
      <c r="C309" s="52" t="s">
        <v>220</v>
      </c>
      <c r="D309" s="51" t="s">
        <v>244</v>
      </c>
      <c r="E309" s="52" t="s">
        <v>120</v>
      </c>
    </row>
    <row r="310" spans="2:5" x14ac:dyDescent="0.25">
      <c r="B310" s="51" t="s">
        <v>302</v>
      </c>
      <c r="C310" s="52" t="s">
        <v>220</v>
      </c>
      <c r="D310" s="51" t="s">
        <v>244</v>
      </c>
      <c r="E310" s="52" t="s">
        <v>153</v>
      </c>
    </row>
    <row r="311" spans="2:5" x14ac:dyDescent="0.25">
      <c r="B311" s="51" t="s">
        <v>302</v>
      </c>
      <c r="C311" s="52" t="s">
        <v>220</v>
      </c>
      <c r="D311" s="51" t="s">
        <v>244</v>
      </c>
      <c r="E311" s="52" t="s">
        <v>160</v>
      </c>
    </row>
    <row r="312" spans="2:5" x14ac:dyDescent="0.25">
      <c r="B312" s="51" t="s">
        <v>302</v>
      </c>
      <c r="C312" s="52" t="s">
        <v>220</v>
      </c>
      <c r="D312" s="51" t="s">
        <v>244</v>
      </c>
      <c r="E312" s="52" t="s">
        <v>165</v>
      </c>
    </row>
    <row r="313" spans="2:5" x14ac:dyDescent="0.25">
      <c r="B313" s="51" t="s">
        <v>303</v>
      </c>
      <c r="C313" s="52" t="s">
        <v>217</v>
      </c>
      <c r="D313" s="51" t="s">
        <v>304</v>
      </c>
      <c r="E313" s="52" t="s">
        <v>159</v>
      </c>
    </row>
    <row r="314" spans="2:5" x14ac:dyDescent="0.25">
      <c r="B314" s="51" t="s">
        <v>303</v>
      </c>
      <c r="C314" s="52" t="s">
        <v>217</v>
      </c>
      <c r="D314" s="51" t="s">
        <v>304</v>
      </c>
      <c r="E314" s="52" t="s">
        <v>165</v>
      </c>
    </row>
    <row r="315" spans="2:5" x14ac:dyDescent="0.25">
      <c r="B315" s="51" t="s">
        <v>303</v>
      </c>
      <c r="C315" s="52" t="s">
        <v>217</v>
      </c>
      <c r="D315" s="51" t="s">
        <v>304</v>
      </c>
      <c r="E315" s="52" t="s">
        <v>169</v>
      </c>
    </row>
    <row r="316" spans="2:5" x14ac:dyDescent="0.25">
      <c r="B316" s="51" t="s">
        <v>303</v>
      </c>
      <c r="C316" s="52" t="s">
        <v>217</v>
      </c>
      <c r="D316" s="51" t="s">
        <v>304</v>
      </c>
      <c r="E316" s="52" t="s">
        <v>179</v>
      </c>
    </row>
    <row r="317" spans="2:5" x14ac:dyDescent="0.25">
      <c r="B317" s="51" t="s">
        <v>305</v>
      </c>
      <c r="C317" s="52" t="s">
        <v>220</v>
      </c>
      <c r="D317" s="51" t="s">
        <v>306</v>
      </c>
      <c r="E317" s="52" t="s">
        <v>79</v>
      </c>
    </row>
    <row r="318" spans="2:5" x14ac:dyDescent="0.25">
      <c r="B318" s="51" t="s">
        <v>305</v>
      </c>
      <c r="C318" s="52" t="s">
        <v>220</v>
      </c>
      <c r="D318" s="51" t="s">
        <v>306</v>
      </c>
      <c r="E318" s="52" t="s">
        <v>83</v>
      </c>
    </row>
    <row r="319" spans="2:5" x14ac:dyDescent="0.25">
      <c r="B319" s="51" t="s">
        <v>305</v>
      </c>
      <c r="C319" s="52" t="s">
        <v>220</v>
      </c>
      <c r="D319" s="51" t="s">
        <v>306</v>
      </c>
      <c r="E319" s="52" t="s">
        <v>98</v>
      </c>
    </row>
    <row r="320" spans="2:5" x14ac:dyDescent="0.25">
      <c r="B320" s="51" t="s">
        <v>305</v>
      </c>
      <c r="C320" s="52" t="s">
        <v>220</v>
      </c>
      <c r="D320" s="51" t="s">
        <v>306</v>
      </c>
      <c r="E320" s="52" t="s">
        <v>100</v>
      </c>
    </row>
    <row r="321" spans="2:5" x14ac:dyDescent="0.25">
      <c r="B321" s="51" t="s">
        <v>305</v>
      </c>
      <c r="C321" s="52" t="s">
        <v>220</v>
      </c>
      <c r="D321" s="51" t="s">
        <v>306</v>
      </c>
      <c r="E321" s="52" t="s">
        <v>106</v>
      </c>
    </row>
    <row r="322" spans="2:5" x14ac:dyDescent="0.25">
      <c r="B322" s="51" t="s">
        <v>305</v>
      </c>
      <c r="C322" s="52" t="s">
        <v>220</v>
      </c>
      <c r="D322" s="51" t="s">
        <v>306</v>
      </c>
      <c r="E322" s="52" t="s">
        <v>159</v>
      </c>
    </row>
    <row r="323" spans="2:5" x14ac:dyDescent="0.25">
      <c r="B323" s="51" t="s">
        <v>305</v>
      </c>
      <c r="C323" s="52" t="s">
        <v>220</v>
      </c>
      <c r="D323" s="51" t="s">
        <v>306</v>
      </c>
      <c r="E323" s="52" t="s">
        <v>160</v>
      </c>
    </row>
    <row r="324" spans="2:5" x14ac:dyDescent="0.25">
      <c r="B324" s="51" t="s">
        <v>305</v>
      </c>
      <c r="C324" s="52" t="s">
        <v>220</v>
      </c>
      <c r="D324" s="51" t="s">
        <v>306</v>
      </c>
      <c r="E324" s="52" t="s">
        <v>168</v>
      </c>
    </row>
    <row r="325" spans="2:5" x14ac:dyDescent="0.25">
      <c r="B325" s="51" t="s">
        <v>305</v>
      </c>
      <c r="C325" s="52" t="s">
        <v>220</v>
      </c>
      <c r="D325" s="51" t="s">
        <v>306</v>
      </c>
      <c r="E325" s="52" t="s">
        <v>169</v>
      </c>
    </row>
    <row r="326" spans="2:5" x14ac:dyDescent="0.25">
      <c r="B326" s="51" t="s">
        <v>305</v>
      </c>
      <c r="C326" s="52" t="s">
        <v>220</v>
      </c>
      <c r="D326" s="51" t="s">
        <v>306</v>
      </c>
      <c r="E326" s="52" t="s">
        <v>171</v>
      </c>
    </row>
    <row r="327" spans="2:5" x14ac:dyDescent="0.25">
      <c r="B327" s="51" t="s">
        <v>307</v>
      </c>
      <c r="C327" s="52" t="s">
        <v>220</v>
      </c>
      <c r="D327" s="51" t="s">
        <v>309</v>
      </c>
      <c r="E327" s="52" t="s">
        <v>62</v>
      </c>
    </row>
    <row r="328" spans="2:5" x14ac:dyDescent="0.25">
      <c r="B328" s="51" t="s">
        <v>307</v>
      </c>
      <c r="C328" s="52" t="s">
        <v>220</v>
      </c>
      <c r="D328" s="51" t="s">
        <v>309</v>
      </c>
      <c r="E328" s="52" t="s">
        <v>77</v>
      </c>
    </row>
    <row r="329" spans="2:5" x14ac:dyDescent="0.25">
      <c r="B329" s="51" t="s">
        <v>307</v>
      </c>
      <c r="C329" s="52" t="s">
        <v>220</v>
      </c>
      <c r="D329" s="51" t="s">
        <v>309</v>
      </c>
      <c r="E329" s="52" t="s">
        <v>83</v>
      </c>
    </row>
    <row r="330" spans="2:5" x14ac:dyDescent="0.25">
      <c r="B330" s="51" t="s">
        <v>307</v>
      </c>
      <c r="C330" s="52" t="s">
        <v>220</v>
      </c>
      <c r="D330" s="51" t="s">
        <v>309</v>
      </c>
      <c r="E330" s="52" t="s">
        <v>100</v>
      </c>
    </row>
    <row r="331" spans="2:5" x14ac:dyDescent="0.25">
      <c r="B331" s="51" t="s">
        <v>307</v>
      </c>
      <c r="C331" s="52" t="s">
        <v>220</v>
      </c>
      <c r="D331" s="51" t="s">
        <v>309</v>
      </c>
      <c r="E331" s="52" t="s">
        <v>128</v>
      </c>
    </row>
    <row r="332" spans="2:5" x14ac:dyDescent="0.25">
      <c r="B332" s="51" t="s">
        <v>307</v>
      </c>
      <c r="C332" s="52" t="s">
        <v>220</v>
      </c>
      <c r="D332" s="51" t="s">
        <v>309</v>
      </c>
      <c r="E332" s="52" t="s">
        <v>154</v>
      </c>
    </row>
    <row r="333" spans="2:5" x14ac:dyDescent="0.25">
      <c r="B333" s="51" t="s">
        <v>307</v>
      </c>
      <c r="C333" s="52" t="s">
        <v>220</v>
      </c>
      <c r="D333" s="51" t="s">
        <v>309</v>
      </c>
      <c r="E333" s="52" t="s">
        <v>159</v>
      </c>
    </row>
    <row r="334" spans="2:5" x14ac:dyDescent="0.25">
      <c r="B334" s="51" t="s">
        <v>307</v>
      </c>
      <c r="C334" s="52" t="s">
        <v>220</v>
      </c>
      <c r="D334" s="51" t="s">
        <v>309</v>
      </c>
      <c r="E334" s="52" t="s">
        <v>165</v>
      </c>
    </row>
    <row r="335" spans="2:5" x14ac:dyDescent="0.25">
      <c r="B335" s="51" t="s">
        <v>307</v>
      </c>
      <c r="C335" s="52" t="s">
        <v>220</v>
      </c>
      <c r="D335" s="51" t="s">
        <v>309</v>
      </c>
      <c r="E335" s="52" t="s">
        <v>166</v>
      </c>
    </row>
    <row r="336" spans="2:5" x14ac:dyDescent="0.25">
      <c r="B336" s="51" t="s">
        <v>307</v>
      </c>
      <c r="C336" s="52" t="s">
        <v>220</v>
      </c>
      <c r="D336" s="51" t="s">
        <v>309</v>
      </c>
      <c r="E336" s="52" t="s">
        <v>168</v>
      </c>
    </row>
    <row r="337" spans="2:5" x14ac:dyDescent="0.25">
      <c r="B337" s="51" t="s">
        <v>307</v>
      </c>
      <c r="C337" s="52" t="s">
        <v>220</v>
      </c>
      <c r="D337" s="51" t="s">
        <v>309</v>
      </c>
      <c r="E337" s="52" t="s">
        <v>170</v>
      </c>
    </row>
    <row r="338" spans="2:5" x14ac:dyDescent="0.25">
      <c r="B338" s="51" t="s">
        <v>307</v>
      </c>
      <c r="C338" s="52" t="s">
        <v>220</v>
      </c>
      <c r="D338" s="51" t="s">
        <v>309</v>
      </c>
      <c r="E338" s="52" t="s">
        <v>183</v>
      </c>
    </row>
    <row r="339" spans="2:5" x14ac:dyDescent="0.25">
      <c r="B339" s="51" t="s">
        <v>307</v>
      </c>
      <c r="C339" s="52" t="s">
        <v>217</v>
      </c>
      <c r="D339" s="51" t="s">
        <v>308</v>
      </c>
      <c r="E339" s="52" t="s">
        <v>81</v>
      </c>
    </row>
    <row r="340" spans="2:5" x14ac:dyDescent="0.25">
      <c r="B340" s="51" t="s">
        <v>307</v>
      </c>
      <c r="C340" s="52" t="s">
        <v>217</v>
      </c>
      <c r="D340" s="51" t="s">
        <v>308</v>
      </c>
      <c r="E340" s="52" t="s">
        <v>164</v>
      </c>
    </row>
    <row r="341" spans="2:5" x14ac:dyDescent="0.25">
      <c r="B341" s="51" t="s">
        <v>307</v>
      </c>
      <c r="C341" s="52" t="s">
        <v>217</v>
      </c>
      <c r="D341" s="51" t="s">
        <v>308</v>
      </c>
      <c r="E341" s="52" t="s">
        <v>169</v>
      </c>
    </row>
    <row r="342" spans="2:5" x14ac:dyDescent="0.25">
      <c r="B342" s="51" t="s">
        <v>307</v>
      </c>
      <c r="C342" s="52" t="s">
        <v>217</v>
      </c>
      <c r="D342" s="51" t="s">
        <v>308</v>
      </c>
      <c r="E342" s="52" t="s">
        <v>171</v>
      </c>
    </row>
    <row r="343" spans="2:5" x14ac:dyDescent="0.25">
      <c r="B343" s="51" t="s">
        <v>310</v>
      </c>
      <c r="C343" s="52" t="s">
        <v>220</v>
      </c>
      <c r="D343" s="51" t="s">
        <v>311</v>
      </c>
      <c r="E343" s="52" t="s">
        <v>81</v>
      </c>
    </row>
    <row r="344" spans="2:5" x14ac:dyDescent="0.25">
      <c r="B344" s="51" t="s">
        <v>310</v>
      </c>
      <c r="C344" s="52" t="s">
        <v>220</v>
      </c>
      <c r="D344" s="51" t="s">
        <v>311</v>
      </c>
      <c r="E344" s="52" t="s">
        <v>159</v>
      </c>
    </row>
    <row r="345" spans="2:5" x14ac:dyDescent="0.25">
      <c r="B345" s="51" t="s">
        <v>310</v>
      </c>
      <c r="C345" s="52" t="s">
        <v>220</v>
      </c>
      <c r="D345" s="51" t="s">
        <v>311</v>
      </c>
      <c r="E345" s="52" t="s">
        <v>170</v>
      </c>
    </row>
    <row r="346" spans="2:5" x14ac:dyDescent="0.25">
      <c r="B346" s="51" t="s">
        <v>312</v>
      </c>
      <c r="C346" s="52" t="s">
        <v>220</v>
      </c>
      <c r="D346" s="51" t="s">
        <v>313</v>
      </c>
      <c r="E346" s="52" t="s">
        <v>147</v>
      </c>
    </row>
    <row r="347" spans="2:5" x14ac:dyDescent="0.25">
      <c r="B347" s="51" t="s">
        <v>312</v>
      </c>
      <c r="C347" s="52" t="s">
        <v>220</v>
      </c>
      <c r="D347" s="51" t="s">
        <v>313</v>
      </c>
      <c r="E347" s="52" t="s">
        <v>161</v>
      </c>
    </row>
    <row r="348" spans="2:5" x14ac:dyDescent="0.25">
      <c r="B348" s="51" t="s">
        <v>312</v>
      </c>
      <c r="C348" s="52" t="s">
        <v>220</v>
      </c>
      <c r="D348" s="51" t="s">
        <v>313</v>
      </c>
      <c r="E348" s="52" t="s">
        <v>165</v>
      </c>
    </row>
    <row r="349" spans="2:5" x14ac:dyDescent="0.25">
      <c r="B349" s="51" t="s">
        <v>312</v>
      </c>
      <c r="C349" s="52" t="s">
        <v>220</v>
      </c>
      <c r="D349" s="51" t="s">
        <v>313</v>
      </c>
      <c r="E349" s="52" t="s">
        <v>171</v>
      </c>
    </row>
    <row r="350" spans="2:5" x14ac:dyDescent="0.25">
      <c r="B350" s="51" t="s">
        <v>314</v>
      </c>
      <c r="C350" s="52" t="s">
        <v>217</v>
      </c>
      <c r="D350" s="51" t="s">
        <v>315</v>
      </c>
      <c r="E350" s="52" t="s">
        <v>147</v>
      </c>
    </row>
    <row r="351" spans="2:5" x14ac:dyDescent="0.25">
      <c r="B351" s="51" t="s">
        <v>314</v>
      </c>
      <c r="C351" s="52" t="s">
        <v>217</v>
      </c>
      <c r="D351" s="51" t="s">
        <v>315</v>
      </c>
      <c r="E351" s="52" t="s">
        <v>148</v>
      </c>
    </row>
    <row r="352" spans="2:5" x14ac:dyDescent="0.25">
      <c r="B352" s="51" t="s">
        <v>316</v>
      </c>
      <c r="C352" s="52" t="s">
        <v>217</v>
      </c>
      <c r="D352" s="51" t="s">
        <v>317</v>
      </c>
      <c r="E352" s="52" t="s">
        <v>83</v>
      </c>
    </row>
    <row r="353" spans="2:5" x14ac:dyDescent="0.25">
      <c r="B353" s="51" t="s">
        <v>316</v>
      </c>
      <c r="C353" s="52" t="s">
        <v>217</v>
      </c>
      <c r="D353" s="51" t="s">
        <v>317</v>
      </c>
      <c r="E353" s="52" t="s">
        <v>159</v>
      </c>
    </row>
    <row r="354" spans="2:5" x14ac:dyDescent="0.25">
      <c r="B354" s="51" t="s">
        <v>316</v>
      </c>
      <c r="C354" s="52" t="s">
        <v>217</v>
      </c>
      <c r="D354" s="51" t="s">
        <v>317</v>
      </c>
      <c r="E354" s="52" t="s">
        <v>183</v>
      </c>
    </row>
    <row r="355" spans="2:5" x14ac:dyDescent="0.25">
      <c r="B355" s="51" t="s">
        <v>318</v>
      </c>
      <c r="C355" s="52" t="s">
        <v>220</v>
      </c>
      <c r="D355" s="51" t="s">
        <v>319</v>
      </c>
      <c r="E355" s="52" t="s">
        <v>104</v>
      </c>
    </row>
    <row r="356" spans="2:5" x14ac:dyDescent="0.25">
      <c r="B356" s="51" t="s">
        <v>318</v>
      </c>
      <c r="C356" s="52" t="s">
        <v>220</v>
      </c>
      <c r="D356" s="51" t="s">
        <v>319</v>
      </c>
      <c r="E356" s="52" t="s">
        <v>172</v>
      </c>
    </row>
    <row r="357" spans="2:5" x14ac:dyDescent="0.25">
      <c r="B357" s="51" t="s">
        <v>320</v>
      </c>
      <c r="C357" s="52" t="s">
        <v>217</v>
      </c>
      <c r="D357" s="51" t="s">
        <v>322</v>
      </c>
      <c r="E357" s="52" t="s">
        <v>143</v>
      </c>
    </row>
    <row r="358" spans="2:5" x14ac:dyDescent="0.25">
      <c r="B358" s="51" t="s">
        <v>320</v>
      </c>
      <c r="C358" s="52" t="s">
        <v>217</v>
      </c>
      <c r="D358" s="51" t="s">
        <v>322</v>
      </c>
      <c r="E358" s="52" t="s">
        <v>144</v>
      </c>
    </row>
    <row r="359" spans="2:5" x14ac:dyDescent="0.25">
      <c r="B359" s="51" t="s">
        <v>320</v>
      </c>
      <c r="C359" s="52" t="s">
        <v>217</v>
      </c>
      <c r="D359" s="51" t="s">
        <v>322</v>
      </c>
      <c r="E359" s="52" t="s">
        <v>429</v>
      </c>
    </row>
    <row r="360" spans="2:5" x14ac:dyDescent="0.25">
      <c r="B360" s="51" t="s">
        <v>320</v>
      </c>
      <c r="C360" s="52" t="s">
        <v>217</v>
      </c>
      <c r="D360" s="51" t="s">
        <v>321</v>
      </c>
      <c r="E360" s="52" t="s">
        <v>147</v>
      </c>
    </row>
    <row r="361" spans="2:5" x14ac:dyDescent="0.25">
      <c r="B361" s="51" t="s">
        <v>320</v>
      </c>
      <c r="C361" s="52" t="s">
        <v>217</v>
      </c>
      <c r="D361" s="51" t="s">
        <v>321</v>
      </c>
      <c r="E361" s="52" t="s">
        <v>165</v>
      </c>
    </row>
    <row r="362" spans="2:5" x14ac:dyDescent="0.25">
      <c r="B362" s="51" t="s">
        <v>323</v>
      </c>
      <c r="C362" s="52" t="s">
        <v>217</v>
      </c>
      <c r="D362" s="51" t="s">
        <v>324</v>
      </c>
      <c r="E362" s="52" t="s">
        <v>158</v>
      </c>
    </row>
    <row r="363" spans="2:5" x14ac:dyDescent="0.25">
      <c r="B363" s="51" t="s">
        <v>323</v>
      </c>
      <c r="C363" s="52" t="s">
        <v>217</v>
      </c>
      <c r="D363" s="51" t="s">
        <v>324</v>
      </c>
      <c r="E363" s="52" t="s">
        <v>166</v>
      </c>
    </row>
    <row r="364" spans="2:5" x14ac:dyDescent="0.25">
      <c r="B364" s="51" t="s">
        <v>45</v>
      </c>
      <c r="C364" s="52" t="s">
        <v>220</v>
      </c>
      <c r="D364" s="51" t="s">
        <v>325</v>
      </c>
      <c r="E364" s="52" t="s">
        <v>38</v>
      </c>
    </row>
    <row r="365" spans="2:5" x14ac:dyDescent="0.25">
      <c r="B365" s="51" t="s">
        <v>45</v>
      </c>
      <c r="C365" s="52" t="s">
        <v>220</v>
      </c>
      <c r="D365" s="51" t="s">
        <v>325</v>
      </c>
      <c r="E365" s="52" t="s">
        <v>50</v>
      </c>
    </row>
    <row r="366" spans="2:5" x14ac:dyDescent="0.25">
      <c r="B366" s="51" t="s">
        <v>45</v>
      </c>
      <c r="C366" s="52" t="s">
        <v>220</v>
      </c>
      <c r="D366" s="51" t="s">
        <v>325</v>
      </c>
      <c r="E366" s="52" t="s">
        <v>59</v>
      </c>
    </row>
    <row r="367" spans="2:5" x14ac:dyDescent="0.25">
      <c r="B367" s="51" t="s">
        <v>45</v>
      </c>
      <c r="C367" s="52" t="s">
        <v>220</v>
      </c>
      <c r="D367" s="51" t="s">
        <v>325</v>
      </c>
      <c r="E367" s="52" t="s">
        <v>108</v>
      </c>
    </row>
    <row r="368" spans="2:5" x14ac:dyDescent="0.25">
      <c r="B368" s="51" t="s">
        <v>45</v>
      </c>
      <c r="C368" s="52" t="s">
        <v>220</v>
      </c>
      <c r="D368" s="51" t="s">
        <v>325</v>
      </c>
      <c r="E368" s="52" t="s">
        <v>147</v>
      </c>
    </row>
    <row r="369" spans="2:5" x14ac:dyDescent="0.25">
      <c r="B369" s="51" t="s">
        <v>45</v>
      </c>
      <c r="C369" s="52" t="s">
        <v>220</v>
      </c>
      <c r="D369" s="51" t="s">
        <v>325</v>
      </c>
      <c r="E369" s="52" t="s">
        <v>148</v>
      </c>
    </row>
    <row r="370" spans="2:5" x14ac:dyDescent="0.25">
      <c r="B370" s="51" t="s">
        <v>45</v>
      </c>
      <c r="C370" s="52" t="s">
        <v>220</v>
      </c>
      <c r="D370" s="51" t="s">
        <v>325</v>
      </c>
      <c r="E370" s="52" t="s">
        <v>156</v>
      </c>
    </row>
    <row r="371" spans="2:5" x14ac:dyDescent="0.25">
      <c r="B371" s="51" t="s">
        <v>45</v>
      </c>
      <c r="C371" s="52" t="s">
        <v>220</v>
      </c>
      <c r="D371" s="51" t="s">
        <v>325</v>
      </c>
      <c r="E371" s="52" t="s">
        <v>160</v>
      </c>
    </row>
    <row r="372" spans="2:5" x14ac:dyDescent="0.25">
      <c r="B372" s="51" t="s">
        <v>45</v>
      </c>
      <c r="C372" s="52" t="s">
        <v>220</v>
      </c>
      <c r="D372" s="51" t="s">
        <v>325</v>
      </c>
      <c r="E372" s="52" t="s">
        <v>162</v>
      </c>
    </row>
    <row r="373" spans="2:5" x14ac:dyDescent="0.25">
      <c r="B373" s="51" t="s">
        <v>45</v>
      </c>
      <c r="C373" s="52" t="s">
        <v>220</v>
      </c>
      <c r="D373" s="51" t="s">
        <v>325</v>
      </c>
      <c r="E373" s="52" t="s">
        <v>169</v>
      </c>
    </row>
    <row r="374" spans="2:5" x14ac:dyDescent="0.25">
      <c r="B374" s="51" t="s">
        <v>45</v>
      </c>
      <c r="C374" s="52" t="s">
        <v>220</v>
      </c>
      <c r="D374" s="51" t="s">
        <v>325</v>
      </c>
      <c r="E374" s="52" t="s">
        <v>181</v>
      </c>
    </row>
    <row r="375" spans="2:5" x14ac:dyDescent="0.25">
      <c r="B375" s="51" t="s">
        <v>326</v>
      </c>
      <c r="C375" s="52" t="s">
        <v>220</v>
      </c>
      <c r="D375" s="51" t="s">
        <v>327</v>
      </c>
      <c r="E375" s="52" t="s">
        <v>130</v>
      </c>
    </row>
    <row r="376" spans="2:5" x14ac:dyDescent="0.25">
      <c r="B376" s="51" t="s">
        <v>326</v>
      </c>
      <c r="C376" s="52" t="s">
        <v>220</v>
      </c>
      <c r="D376" s="51" t="s">
        <v>327</v>
      </c>
      <c r="E376" s="52" t="s">
        <v>159</v>
      </c>
    </row>
    <row r="377" spans="2:5" x14ac:dyDescent="0.25">
      <c r="B377" s="51" t="s">
        <v>326</v>
      </c>
      <c r="C377" s="52" t="s">
        <v>220</v>
      </c>
      <c r="D377" s="51" t="s">
        <v>327</v>
      </c>
      <c r="E377" s="52" t="s">
        <v>165</v>
      </c>
    </row>
    <row r="378" spans="2:5" x14ac:dyDescent="0.25">
      <c r="B378" s="51" t="s">
        <v>326</v>
      </c>
      <c r="C378" s="52" t="s">
        <v>220</v>
      </c>
      <c r="D378" s="51" t="s">
        <v>327</v>
      </c>
      <c r="E378" s="52" t="s">
        <v>171</v>
      </c>
    </row>
    <row r="379" spans="2:5" x14ac:dyDescent="0.25">
      <c r="B379" s="51" t="s">
        <v>326</v>
      </c>
      <c r="C379" s="52" t="s">
        <v>220</v>
      </c>
      <c r="D379" s="51" t="s">
        <v>327</v>
      </c>
      <c r="E379" s="52" t="s">
        <v>177</v>
      </c>
    </row>
    <row r="380" spans="2:5" x14ac:dyDescent="0.25">
      <c r="B380" s="51" t="s">
        <v>326</v>
      </c>
      <c r="C380" s="52" t="s">
        <v>220</v>
      </c>
      <c r="D380" s="51" t="s">
        <v>327</v>
      </c>
      <c r="E380" s="52" t="s">
        <v>180</v>
      </c>
    </row>
    <row r="381" spans="2:5" x14ac:dyDescent="0.25">
      <c r="B381" s="51" t="s">
        <v>326</v>
      </c>
      <c r="C381" s="52" t="s">
        <v>220</v>
      </c>
      <c r="D381" s="51" t="s">
        <v>327</v>
      </c>
      <c r="E381" s="52" t="s">
        <v>183</v>
      </c>
    </row>
    <row r="382" spans="2:5" x14ac:dyDescent="0.25">
      <c r="B382" s="51" t="s">
        <v>328</v>
      </c>
      <c r="C382" s="52" t="s">
        <v>243</v>
      </c>
      <c r="D382" s="51" t="s">
        <v>329</v>
      </c>
      <c r="E382" s="52" t="s">
        <v>38</v>
      </c>
    </row>
    <row r="383" spans="2:5" x14ac:dyDescent="0.25">
      <c r="B383" s="51" t="s">
        <v>328</v>
      </c>
      <c r="C383" s="52" t="s">
        <v>243</v>
      </c>
      <c r="D383" s="51" t="s">
        <v>329</v>
      </c>
      <c r="E383" s="52" t="s">
        <v>114</v>
      </c>
    </row>
    <row r="384" spans="2:5" x14ac:dyDescent="0.25">
      <c r="B384" s="51" t="s">
        <v>328</v>
      </c>
      <c r="C384" s="52" t="s">
        <v>243</v>
      </c>
      <c r="D384" s="51" t="s">
        <v>329</v>
      </c>
      <c r="E384" s="52" t="s">
        <v>122</v>
      </c>
    </row>
    <row r="385" spans="2:5" x14ac:dyDescent="0.25">
      <c r="B385" s="51" t="s">
        <v>328</v>
      </c>
      <c r="C385" s="52" t="s">
        <v>243</v>
      </c>
      <c r="D385" s="51" t="s">
        <v>329</v>
      </c>
      <c r="E385" s="52" t="s">
        <v>142</v>
      </c>
    </row>
    <row r="386" spans="2:5" x14ac:dyDescent="0.25">
      <c r="B386" s="51" t="s">
        <v>330</v>
      </c>
      <c r="C386" s="52" t="s">
        <v>220</v>
      </c>
      <c r="D386" s="51" t="s">
        <v>332</v>
      </c>
      <c r="E386" s="52" t="s">
        <v>94</v>
      </c>
    </row>
    <row r="387" spans="2:5" x14ac:dyDescent="0.25">
      <c r="B387" s="51" t="s">
        <v>330</v>
      </c>
      <c r="C387" s="52" t="s">
        <v>220</v>
      </c>
      <c r="D387" s="51" t="s">
        <v>332</v>
      </c>
      <c r="E387" s="52" t="s">
        <v>116</v>
      </c>
    </row>
    <row r="388" spans="2:5" x14ac:dyDescent="0.25">
      <c r="B388" s="51" t="s">
        <v>330</v>
      </c>
      <c r="C388" s="52" t="s">
        <v>220</v>
      </c>
      <c r="D388" s="51" t="s">
        <v>332</v>
      </c>
      <c r="E388" s="52" t="s">
        <v>122</v>
      </c>
    </row>
    <row r="389" spans="2:5" x14ac:dyDescent="0.25">
      <c r="B389" s="51" t="s">
        <v>330</v>
      </c>
      <c r="C389" s="52" t="s">
        <v>220</v>
      </c>
      <c r="D389" s="51" t="s">
        <v>332</v>
      </c>
      <c r="E389" s="52" t="s">
        <v>162</v>
      </c>
    </row>
    <row r="390" spans="2:5" x14ac:dyDescent="0.25">
      <c r="B390" s="51" t="s">
        <v>330</v>
      </c>
      <c r="C390" s="52" t="s">
        <v>220</v>
      </c>
      <c r="D390" s="51" t="s">
        <v>332</v>
      </c>
      <c r="E390" s="52" t="s">
        <v>164</v>
      </c>
    </row>
    <row r="391" spans="2:5" x14ac:dyDescent="0.25">
      <c r="B391" s="51" t="s">
        <v>330</v>
      </c>
      <c r="C391" s="52" t="s">
        <v>220</v>
      </c>
      <c r="D391" s="51" t="s">
        <v>332</v>
      </c>
      <c r="E391" s="52" t="s">
        <v>171</v>
      </c>
    </row>
    <row r="392" spans="2:5" x14ac:dyDescent="0.25">
      <c r="B392" s="51" t="s">
        <v>330</v>
      </c>
      <c r="C392" s="52" t="s">
        <v>220</v>
      </c>
      <c r="D392" s="51" t="s">
        <v>331</v>
      </c>
      <c r="E392" s="52" t="s">
        <v>81</v>
      </c>
    </row>
    <row r="393" spans="2:5" x14ac:dyDescent="0.25">
      <c r="B393" s="51" t="s">
        <v>330</v>
      </c>
      <c r="C393" s="52" t="s">
        <v>220</v>
      </c>
      <c r="D393" s="51" t="s">
        <v>331</v>
      </c>
      <c r="E393" s="52" t="s">
        <v>126</v>
      </c>
    </row>
    <row r="394" spans="2:5" x14ac:dyDescent="0.25">
      <c r="B394" s="51" t="s">
        <v>330</v>
      </c>
      <c r="C394" s="52" t="s">
        <v>220</v>
      </c>
      <c r="D394" s="51" t="s">
        <v>331</v>
      </c>
      <c r="E394" s="52" t="s">
        <v>170</v>
      </c>
    </row>
    <row r="395" spans="2:5" x14ac:dyDescent="0.25">
      <c r="B395" s="51" t="s">
        <v>330</v>
      </c>
      <c r="C395" s="52" t="s">
        <v>220</v>
      </c>
      <c r="D395" s="51" t="s">
        <v>331</v>
      </c>
      <c r="E395" s="52" t="s">
        <v>171</v>
      </c>
    </row>
    <row r="396" spans="2:5" x14ac:dyDescent="0.25">
      <c r="B396" s="51" t="s">
        <v>333</v>
      </c>
      <c r="C396" s="52" t="s">
        <v>220</v>
      </c>
      <c r="D396" s="51" t="s">
        <v>334</v>
      </c>
      <c r="E396" s="52" t="s">
        <v>155</v>
      </c>
    </row>
    <row r="397" spans="2:5" x14ac:dyDescent="0.25">
      <c r="B397" s="51" t="s">
        <v>333</v>
      </c>
      <c r="C397" s="52" t="s">
        <v>220</v>
      </c>
      <c r="D397" s="51" t="s">
        <v>334</v>
      </c>
      <c r="E397" s="52" t="s">
        <v>167</v>
      </c>
    </row>
    <row r="398" spans="2:5" x14ac:dyDescent="0.25">
      <c r="B398" s="51" t="s">
        <v>333</v>
      </c>
      <c r="C398" s="52" t="s">
        <v>220</v>
      </c>
      <c r="D398" s="51" t="s">
        <v>334</v>
      </c>
      <c r="E398" s="52" t="s">
        <v>170</v>
      </c>
    </row>
    <row r="399" spans="2:5" x14ac:dyDescent="0.25">
      <c r="B399" s="51" t="s">
        <v>333</v>
      </c>
      <c r="C399" s="52" t="s">
        <v>220</v>
      </c>
      <c r="D399" s="51" t="s">
        <v>334</v>
      </c>
      <c r="E399" s="52" t="s">
        <v>171</v>
      </c>
    </row>
    <row r="400" spans="2:5" x14ac:dyDescent="0.25">
      <c r="B400" s="51" t="s">
        <v>335</v>
      </c>
      <c r="C400" s="52" t="s">
        <v>220</v>
      </c>
      <c r="D400" s="51" t="s">
        <v>338</v>
      </c>
      <c r="E400" s="52" t="s">
        <v>81</v>
      </c>
    </row>
    <row r="401" spans="2:5" x14ac:dyDescent="0.25">
      <c r="B401" s="51" t="s">
        <v>335</v>
      </c>
      <c r="C401" s="52" t="s">
        <v>220</v>
      </c>
      <c r="D401" s="51" t="s">
        <v>338</v>
      </c>
      <c r="E401" s="52" t="s">
        <v>83</v>
      </c>
    </row>
    <row r="402" spans="2:5" x14ac:dyDescent="0.25">
      <c r="B402" s="51" t="s">
        <v>335</v>
      </c>
      <c r="C402" s="52" t="s">
        <v>220</v>
      </c>
      <c r="D402" s="51" t="s">
        <v>338</v>
      </c>
      <c r="E402" s="52" t="s">
        <v>110</v>
      </c>
    </row>
    <row r="403" spans="2:5" x14ac:dyDescent="0.25">
      <c r="B403" s="51" t="s">
        <v>335</v>
      </c>
      <c r="C403" s="52" t="s">
        <v>220</v>
      </c>
      <c r="D403" s="51" t="s">
        <v>338</v>
      </c>
      <c r="E403" s="52" t="s">
        <v>159</v>
      </c>
    </row>
    <row r="404" spans="2:5" x14ac:dyDescent="0.25">
      <c r="B404" s="51" t="s">
        <v>335</v>
      </c>
      <c r="C404" s="52" t="s">
        <v>220</v>
      </c>
      <c r="D404" s="51" t="s">
        <v>338</v>
      </c>
      <c r="E404" s="52" t="s">
        <v>162</v>
      </c>
    </row>
    <row r="405" spans="2:5" x14ac:dyDescent="0.25">
      <c r="B405" s="51" t="s">
        <v>335</v>
      </c>
      <c r="C405" s="52" t="s">
        <v>220</v>
      </c>
      <c r="D405" s="51" t="s">
        <v>338</v>
      </c>
      <c r="E405" s="52" t="s">
        <v>165</v>
      </c>
    </row>
    <row r="406" spans="2:5" x14ac:dyDescent="0.25">
      <c r="B406" s="51" t="s">
        <v>335</v>
      </c>
      <c r="C406" s="52" t="s">
        <v>220</v>
      </c>
      <c r="D406" s="51" t="s">
        <v>338</v>
      </c>
      <c r="E406" s="52" t="s">
        <v>171</v>
      </c>
    </row>
    <row r="407" spans="2:5" x14ac:dyDescent="0.25">
      <c r="B407" s="51" t="s">
        <v>335</v>
      </c>
      <c r="C407" s="52" t="s">
        <v>220</v>
      </c>
      <c r="D407" s="51" t="s">
        <v>338</v>
      </c>
      <c r="E407" s="52" t="s">
        <v>183</v>
      </c>
    </row>
    <row r="408" spans="2:5" x14ac:dyDescent="0.25">
      <c r="B408" s="51" t="s">
        <v>335</v>
      </c>
      <c r="C408" s="52" t="s">
        <v>220</v>
      </c>
      <c r="D408" s="51" t="s">
        <v>337</v>
      </c>
      <c r="E408" s="52" t="s">
        <v>77</v>
      </c>
    </row>
    <row r="409" spans="2:5" x14ac:dyDescent="0.25">
      <c r="B409" s="51" t="s">
        <v>335</v>
      </c>
      <c r="C409" s="52" t="s">
        <v>220</v>
      </c>
      <c r="D409" s="51" t="s">
        <v>337</v>
      </c>
      <c r="E409" s="52" t="s">
        <v>87</v>
      </c>
    </row>
    <row r="410" spans="2:5" x14ac:dyDescent="0.25">
      <c r="B410" s="51" t="s">
        <v>335</v>
      </c>
      <c r="C410" s="52" t="s">
        <v>220</v>
      </c>
      <c r="D410" s="51" t="s">
        <v>337</v>
      </c>
      <c r="E410" s="52" t="s">
        <v>124</v>
      </c>
    </row>
    <row r="411" spans="2:5" x14ac:dyDescent="0.25">
      <c r="B411" s="51" t="s">
        <v>335</v>
      </c>
      <c r="C411" s="52" t="s">
        <v>220</v>
      </c>
      <c r="D411" s="51" t="s">
        <v>337</v>
      </c>
      <c r="E411" s="52" t="s">
        <v>158</v>
      </c>
    </row>
    <row r="412" spans="2:5" x14ac:dyDescent="0.25">
      <c r="B412" s="51" t="s">
        <v>335</v>
      </c>
      <c r="C412" s="52" t="s">
        <v>220</v>
      </c>
      <c r="D412" s="51" t="s">
        <v>337</v>
      </c>
      <c r="E412" s="52" t="s">
        <v>166</v>
      </c>
    </row>
    <row r="413" spans="2:5" x14ac:dyDescent="0.25">
      <c r="B413" s="51" t="s">
        <v>335</v>
      </c>
      <c r="C413" s="52" t="s">
        <v>220</v>
      </c>
      <c r="D413" s="51" t="s">
        <v>336</v>
      </c>
      <c r="E413" s="52" t="s">
        <v>83</v>
      </c>
    </row>
    <row r="414" spans="2:5" x14ac:dyDescent="0.25">
      <c r="B414" s="51" t="s">
        <v>335</v>
      </c>
      <c r="C414" s="52" t="s">
        <v>220</v>
      </c>
      <c r="D414" s="51" t="s">
        <v>336</v>
      </c>
      <c r="E414" s="52" t="s">
        <v>112</v>
      </c>
    </row>
    <row r="415" spans="2:5" x14ac:dyDescent="0.25">
      <c r="B415" s="51" t="s">
        <v>335</v>
      </c>
      <c r="C415" s="52" t="s">
        <v>220</v>
      </c>
      <c r="D415" s="51" t="s">
        <v>336</v>
      </c>
      <c r="E415" s="52" t="s">
        <v>159</v>
      </c>
    </row>
    <row r="416" spans="2:5" x14ac:dyDescent="0.25">
      <c r="B416" s="51" t="s">
        <v>335</v>
      </c>
      <c r="C416" s="52" t="s">
        <v>220</v>
      </c>
      <c r="D416" s="51" t="s">
        <v>336</v>
      </c>
      <c r="E416" s="52" t="s">
        <v>163</v>
      </c>
    </row>
    <row r="417" spans="2:5" x14ac:dyDescent="0.25">
      <c r="B417" s="51" t="s">
        <v>335</v>
      </c>
      <c r="C417" s="52" t="s">
        <v>220</v>
      </c>
      <c r="D417" s="51" t="s">
        <v>336</v>
      </c>
      <c r="E417" s="52" t="s">
        <v>165</v>
      </c>
    </row>
    <row r="418" spans="2:5" x14ac:dyDescent="0.25">
      <c r="B418" s="51" t="s">
        <v>335</v>
      </c>
      <c r="C418" s="52" t="s">
        <v>220</v>
      </c>
      <c r="D418" s="51" t="s">
        <v>336</v>
      </c>
      <c r="E418" s="52" t="s">
        <v>173</v>
      </c>
    </row>
    <row r="419" spans="2:5" x14ac:dyDescent="0.25">
      <c r="B419" s="51" t="s">
        <v>335</v>
      </c>
      <c r="C419" s="52" t="s">
        <v>220</v>
      </c>
      <c r="D419" s="51" t="s">
        <v>336</v>
      </c>
      <c r="E419" s="52" t="s">
        <v>183</v>
      </c>
    </row>
    <row r="420" spans="2:5" x14ac:dyDescent="0.25">
      <c r="B420" s="51" t="s">
        <v>339</v>
      </c>
      <c r="C420" s="52" t="s">
        <v>220</v>
      </c>
      <c r="D420" s="51" t="s">
        <v>340</v>
      </c>
      <c r="E420" s="52" t="s">
        <v>73</v>
      </c>
    </row>
    <row r="421" spans="2:5" x14ac:dyDescent="0.25">
      <c r="B421" s="51" t="s">
        <v>339</v>
      </c>
      <c r="C421" s="52" t="s">
        <v>220</v>
      </c>
      <c r="D421" s="51" t="s">
        <v>340</v>
      </c>
      <c r="E421" s="52" t="s">
        <v>81</v>
      </c>
    </row>
    <row r="422" spans="2:5" x14ac:dyDescent="0.25">
      <c r="B422" s="51" t="s">
        <v>339</v>
      </c>
      <c r="C422" s="52" t="s">
        <v>220</v>
      </c>
      <c r="D422" s="51" t="s">
        <v>340</v>
      </c>
      <c r="E422" s="52" t="s">
        <v>116</v>
      </c>
    </row>
    <row r="423" spans="2:5" x14ac:dyDescent="0.25">
      <c r="B423" s="51" t="s">
        <v>339</v>
      </c>
      <c r="C423" s="52" t="s">
        <v>220</v>
      </c>
      <c r="D423" s="51" t="s">
        <v>340</v>
      </c>
      <c r="E423" s="52" t="s">
        <v>162</v>
      </c>
    </row>
    <row r="424" spans="2:5" x14ac:dyDescent="0.25">
      <c r="B424" s="51" t="s">
        <v>339</v>
      </c>
      <c r="C424" s="52" t="s">
        <v>220</v>
      </c>
      <c r="D424" s="51" t="s">
        <v>340</v>
      </c>
      <c r="E424" s="52" t="s">
        <v>164</v>
      </c>
    </row>
    <row r="425" spans="2:5" x14ac:dyDescent="0.25">
      <c r="B425" s="51" t="s">
        <v>339</v>
      </c>
      <c r="C425" s="52" t="s">
        <v>220</v>
      </c>
      <c r="D425" s="51" t="s">
        <v>340</v>
      </c>
      <c r="E425" s="52" t="s">
        <v>171</v>
      </c>
    </row>
    <row r="426" spans="2:5" x14ac:dyDescent="0.25">
      <c r="B426" s="51" t="s">
        <v>341</v>
      </c>
      <c r="C426" s="52" t="s">
        <v>243</v>
      </c>
      <c r="D426" s="51" t="s">
        <v>343</v>
      </c>
      <c r="E426" s="52" t="s">
        <v>55</v>
      </c>
    </row>
    <row r="427" spans="2:5" x14ac:dyDescent="0.25">
      <c r="B427" s="51" t="s">
        <v>341</v>
      </c>
      <c r="C427" s="52" t="s">
        <v>243</v>
      </c>
      <c r="D427" s="51" t="s">
        <v>343</v>
      </c>
      <c r="E427" s="52" t="s">
        <v>94</v>
      </c>
    </row>
    <row r="428" spans="2:5" x14ac:dyDescent="0.25">
      <c r="B428" s="51" t="s">
        <v>341</v>
      </c>
      <c r="C428" s="52" t="s">
        <v>243</v>
      </c>
      <c r="D428" s="51" t="s">
        <v>343</v>
      </c>
      <c r="E428" s="52" t="s">
        <v>122</v>
      </c>
    </row>
    <row r="429" spans="2:5" x14ac:dyDescent="0.25">
      <c r="B429" s="51" t="s">
        <v>341</v>
      </c>
      <c r="C429" s="52" t="s">
        <v>243</v>
      </c>
      <c r="D429" s="51" t="s">
        <v>343</v>
      </c>
      <c r="E429" s="52" t="s">
        <v>124</v>
      </c>
    </row>
    <row r="430" spans="2:5" x14ac:dyDescent="0.25">
      <c r="B430" s="51" t="s">
        <v>341</v>
      </c>
      <c r="C430" s="52" t="s">
        <v>217</v>
      </c>
      <c r="D430" s="51" t="s">
        <v>342</v>
      </c>
      <c r="E430" s="52" t="s">
        <v>141</v>
      </c>
    </row>
    <row r="431" spans="2:5" x14ac:dyDescent="0.25">
      <c r="B431" s="51" t="s">
        <v>341</v>
      </c>
      <c r="C431" s="52" t="s">
        <v>217</v>
      </c>
      <c r="D431" s="51" t="s">
        <v>342</v>
      </c>
      <c r="E431" s="52" t="s">
        <v>142</v>
      </c>
    </row>
    <row r="432" spans="2:5" x14ac:dyDescent="0.25">
      <c r="B432" s="51" t="s">
        <v>341</v>
      </c>
      <c r="C432" s="52" t="s">
        <v>217</v>
      </c>
      <c r="D432" s="51" t="s">
        <v>342</v>
      </c>
      <c r="E432" s="52" t="s">
        <v>430</v>
      </c>
    </row>
    <row r="433" spans="2:5" x14ac:dyDescent="0.25">
      <c r="B433" s="51" t="s">
        <v>341</v>
      </c>
      <c r="C433" s="52" t="s">
        <v>217</v>
      </c>
      <c r="D433" s="51" t="s">
        <v>342</v>
      </c>
      <c r="E433" s="52" t="s">
        <v>175</v>
      </c>
    </row>
    <row r="434" spans="2:5" x14ac:dyDescent="0.25">
      <c r="B434" s="51" t="s">
        <v>344</v>
      </c>
      <c r="C434" s="52" t="s">
        <v>243</v>
      </c>
      <c r="D434" s="51" t="s">
        <v>345</v>
      </c>
      <c r="E434" s="52" t="s">
        <v>50</v>
      </c>
    </row>
    <row r="435" spans="2:5" x14ac:dyDescent="0.25">
      <c r="B435" s="51" t="s">
        <v>344</v>
      </c>
      <c r="C435" s="52" t="s">
        <v>243</v>
      </c>
      <c r="D435" s="51" t="s">
        <v>345</v>
      </c>
      <c r="E435" s="52" t="s">
        <v>124</v>
      </c>
    </row>
    <row r="436" spans="2:5" x14ac:dyDescent="0.25">
      <c r="B436" s="51" t="s">
        <v>344</v>
      </c>
      <c r="C436" s="52" t="s">
        <v>243</v>
      </c>
      <c r="D436" s="51" t="s">
        <v>345</v>
      </c>
      <c r="E436" s="52" t="s">
        <v>138</v>
      </c>
    </row>
    <row r="437" spans="2:5" x14ac:dyDescent="0.25">
      <c r="B437" s="51" t="s">
        <v>344</v>
      </c>
      <c r="C437" s="52" t="s">
        <v>243</v>
      </c>
      <c r="D437" s="51" t="s">
        <v>345</v>
      </c>
      <c r="E437" s="52" t="s">
        <v>165</v>
      </c>
    </row>
    <row r="438" spans="2:5" x14ac:dyDescent="0.25">
      <c r="B438" s="51" t="s">
        <v>346</v>
      </c>
      <c r="C438" s="52" t="s">
        <v>220</v>
      </c>
      <c r="D438" s="51" t="s">
        <v>347</v>
      </c>
      <c r="E438" s="52" t="s">
        <v>55</v>
      </c>
    </row>
    <row r="439" spans="2:5" x14ac:dyDescent="0.25">
      <c r="B439" s="51" t="s">
        <v>346</v>
      </c>
      <c r="C439" s="52" t="s">
        <v>220</v>
      </c>
      <c r="D439" s="51" t="s">
        <v>347</v>
      </c>
      <c r="E439" s="52" t="s">
        <v>94</v>
      </c>
    </row>
    <row r="440" spans="2:5" x14ac:dyDescent="0.25">
      <c r="B440" s="51" t="s">
        <v>346</v>
      </c>
      <c r="C440" s="52" t="s">
        <v>220</v>
      </c>
      <c r="D440" s="51" t="s">
        <v>347</v>
      </c>
      <c r="E440" s="52" t="s">
        <v>106</v>
      </c>
    </row>
    <row r="441" spans="2:5" x14ac:dyDescent="0.25">
      <c r="B441" s="51" t="s">
        <v>346</v>
      </c>
      <c r="C441" s="52" t="s">
        <v>220</v>
      </c>
      <c r="D441" s="51" t="s">
        <v>347</v>
      </c>
      <c r="E441" s="52" t="s">
        <v>116</v>
      </c>
    </row>
    <row r="442" spans="2:5" x14ac:dyDescent="0.25">
      <c r="B442" s="51" t="s">
        <v>346</v>
      </c>
      <c r="C442" s="52" t="s">
        <v>220</v>
      </c>
      <c r="D442" s="51" t="s">
        <v>347</v>
      </c>
      <c r="E442" s="52" t="s">
        <v>122</v>
      </c>
    </row>
    <row r="443" spans="2:5" x14ac:dyDescent="0.25">
      <c r="B443" s="51" t="s">
        <v>346</v>
      </c>
      <c r="C443" s="52" t="s">
        <v>220</v>
      </c>
      <c r="D443" s="51" t="s">
        <v>347</v>
      </c>
      <c r="E443" s="52" t="s">
        <v>160</v>
      </c>
    </row>
    <row r="444" spans="2:5" x14ac:dyDescent="0.25">
      <c r="B444" s="51" t="s">
        <v>346</v>
      </c>
      <c r="C444" s="52" t="s">
        <v>220</v>
      </c>
      <c r="D444" s="51" t="s">
        <v>347</v>
      </c>
      <c r="E444" s="52" t="s">
        <v>162</v>
      </c>
    </row>
    <row r="445" spans="2:5" x14ac:dyDescent="0.25">
      <c r="B445" s="51" t="s">
        <v>346</v>
      </c>
      <c r="C445" s="52" t="s">
        <v>220</v>
      </c>
      <c r="D445" s="51" t="s">
        <v>347</v>
      </c>
      <c r="E445" s="52" t="s">
        <v>164</v>
      </c>
    </row>
    <row r="446" spans="2:5" x14ac:dyDescent="0.25">
      <c r="B446" s="51" t="s">
        <v>346</v>
      </c>
      <c r="C446" s="52" t="s">
        <v>220</v>
      </c>
      <c r="D446" s="51" t="s">
        <v>347</v>
      </c>
      <c r="E446" s="52" t="s">
        <v>171</v>
      </c>
    </row>
    <row r="447" spans="2:5" x14ac:dyDescent="0.25">
      <c r="B447" s="51" t="s">
        <v>346</v>
      </c>
      <c r="C447" s="52" t="s">
        <v>220</v>
      </c>
      <c r="D447" s="51" t="s">
        <v>347</v>
      </c>
      <c r="E447" s="52" t="s">
        <v>183</v>
      </c>
    </row>
    <row r="448" spans="2:5" x14ac:dyDescent="0.25">
      <c r="B448" s="51" t="s">
        <v>348</v>
      </c>
      <c r="C448" s="52" t="s">
        <v>220</v>
      </c>
      <c r="D448" s="51" t="s">
        <v>349</v>
      </c>
      <c r="E448" s="52" t="s">
        <v>55</v>
      </c>
    </row>
    <row r="449" spans="2:5" x14ac:dyDescent="0.25">
      <c r="B449" s="51" t="s">
        <v>348</v>
      </c>
      <c r="C449" s="52" t="s">
        <v>220</v>
      </c>
      <c r="D449" s="51" t="s">
        <v>349</v>
      </c>
      <c r="E449" s="52" t="s">
        <v>59</v>
      </c>
    </row>
    <row r="450" spans="2:5" x14ac:dyDescent="0.25">
      <c r="B450" s="51" t="s">
        <v>348</v>
      </c>
      <c r="C450" s="52" t="s">
        <v>220</v>
      </c>
      <c r="D450" s="51" t="s">
        <v>349</v>
      </c>
      <c r="E450" s="52" t="s">
        <v>94</v>
      </c>
    </row>
    <row r="451" spans="2:5" x14ac:dyDescent="0.25">
      <c r="B451" s="51" t="s">
        <v>348</v>
      </c>
      <c r="C451" s="52" t="s">
        <v>220</v>
      </c>
      <c r="D451" s="51" t="s">
        <v>349</v>
      </c>
      <c r="E451" s="52" t="s">
        <v>122</v>
      </c>
    </row>
    <row r="452" spans="2:5" x14ac:dyDescent="0.25">
      <c r="B452" s="51" t="s">
        <v>348</v>
      </c>
      <c r="C452" s="52" t="s">
        <v>220</v>
      </c>
      <c r="D452" s="51" t="s">
        <v>349</v>
      </c>
      <c r="E452" s="52" t="s">
        <v>162</v>
      </c>
    </row>
    <row r="453" spans="2:5" x14ac:dyDescent="0.25">
      <c r="B453" s="51" t="s">
        <v>348</v>
      </c>
      <c r="C453" s="52" t="s">
        <v>220</v>
      </c>
      <c r="D453" s="51" t="s">
        <v>349</v>
      </c>
      <c r="E453" s="52" t="s">
        <v>171</v>
      </c>
    </row>
    <row r="454" spans="2:5" x14ac:dyDescent="0.25">
      <c r="B454" s="51" t="s">
        <v>348</v>
      </c>
      <c r="C454" s="52" t="s">
        <v>220</v>
      </c>
      <c r="D454" s="51" t="s">
        <v>349</v>
      </c>
      <c r="E454" s="52" t="s">
        <v>181</v>
      </c>
    </row>
    <row r="455" spans="2:5" x14ac:dyDescent="0.25">
      <c r="B455" s="51" t="s">
        <v>350</v>
      </c>
      <c r="C455" s="52" t="s">
        <v>243</v>
      </c>
      <c r="D455" s="51" t="s">
        <v>351</v>
      </c>
      <c r="E455" s="52" t="s">
        <v>38</v>
      </c>
    </row>
    <row r="456" spans="2:5" x14ac:dyDescent="0.25">
      <c r="B456" s="51" t="s">
        <v>350</v>
      </c>
      <c r="C456" s="52" t="s">
        <v>243</v>
      </c>
      <c r="D456" s="51" t="s">
        <v>351</v>
      </c>
      <c r="E456" s="52" t="s">
        <v>92</v>
      </c>
    </row>
    <row r="457" spans="2:5" x14ac:dyDescent="0.25">
      <c r="B457" s="51" t="s">
        <v>350</v>
      </c>
      <c r="C457" s="52" t="s">
        <v>243</v>
      </c>
      <c r="D457" s="51" t="s">
        <v>351</v>
      </c>
      <c r="E457" s="52" t="s">
        <v>94</v>
      </c>
    </row>
    <row r="458" spans="2:5" x14ac:dyDescent="0.25">
      <c r="B458" s="51" t="s">
        <v>350</v>
      </c>
      <c r="C458" s="52" t="s">
        <v>243</v>
      </c>
      <c r="D458" s="51" t="s">
        <v>351</v>
      </c>
      <c r="E458" s="52" t="s">
        <v>142</v>
      </c>
    </row>
    <row r="459" spans="2:5" x14ac:dyDescent="0.25">
      <c r="B459" s="51" t="s">
        <v>352</v>
      </c>
      <c r="C459" s="52" t="s">
        <v>220</v>
      </c>
      <c r="D459" s="51" t="s">
        <v>353</v>
      </c>
      <c r="E459" s="52" t="s">
        <v>102</v>
      </c>
    </row>
    <row r="460" spans="2:5" x14ac:dyDescent="0.25">
      <c r="B460" s="51" t="s">
        <v>352</v>
      </c>
      <c r="C460" s="52" t="s">
        <v>220</v>
      </c>
      <c r="D460" s="51" t="s">
        <v>353</v>
      </c>
      <c r="E460" s="52" t="s">
        <v>168</v>
      </c>
    </row>
    <row r="461" spans="2:5" x14ac:dyDescent="0.25">
      <c r="B461" s="51" t="s">
        <v>352</v>
      </c>
      <c r="C461" s="52" t="s">
        <v>220</v>
      </c>
      <c r="D461" s="51" t="s">
        <v>353</v>
      </c>
      <c r="E461" s="52" t="s">
        <v>180</v>
      </c>
    </row>
    <row r="462" spans="2:5" x14ac:dyDescent="0.25">
      <c r="B462" s="51" t="s">
        <v>354</v>
      </c>
      <c r="C462" s="52" t="s">
        <v>220</v>
      </c>
      <c r="D462" s="51" t="s">
        <v>355</v>
      </c>
      <c r="E462" s="52" t="s">
        <v>75</v>
      </c>
    </row>
    <row r="463" spans="2:5" x14ac:dyDescent="0.25">
      <c r="B463" s="51" t="s">
        <v>354</v>
      </c>
      <c r="C463" s="52" t="s">
        <v>220</v>
      </c>
      <c r="D463" s="51" t="s">
        <v>355</v>
      </c>
      <c r="E463" s="52" t="s">
        <v>94</v>
      </c>
    </row>
    <row r="464" spans="2:5" x14ac:dyDescent="0.25">
      <c r="B464" s="51" t="s">
        <v>354</v>
      </c>
      <c r="C464" s="52" t="s">
        <v>220</v>
      </c>
      <c r="D464" s="51" t="s">
        <v>355</v>
      </c>
      <c r="E464" s="52" t="s">
        <v>108</v>
      </c>
    </row>
    <row r="465" spans="2:5" x14ac:dyDescent="0.25">
      <c r="B465" s="51" t="s">
        <v>354</v>
      </c>
      <c r="C465" s="52" t="s">
        <v>220</v>
      </c>
      <c r="D465" s="51" t="s">
        <v>355</v>
      </c>
      <c r="E465" s="52" t="s">
        <v>116</v>
      </c>
    </row>
    <row r="466" spans="2:5" x14ac:dyDescent="0.25">
      <c r="B466" s="51" t="s">
        <v>354</v>
      </c>
      <c r="C466" s="52" t="s">
        <v>220</v>
      </c>
      <c r="D466" s="51" t="s">
        <v>355</v>
      </c>
      <c r="E466" s="52" t="s">
        <v>122</v>
      </c>
    </row>
    <row r="467" spans="2:5" x14ac:dyDescent="0.25">
      <c r="B467" s="51" t="s">
        <v>354</v>
      </c>
      <c r="C467" s="52" t="s">
        <v>220</v>
      </c>
      <c r="D467" s="51" t="s">
        <v>355</v>
      </c>
      <c r="E467" s="52" t="s">
        <v>160</v>
      </c>
    </row>
    <row r="468" spans="2:5" x14ac:dyDescent="0.25">
      <c r="B468" s="51" t="s">
        <v>354</v>
      </c>
      <c r="C468" s="52" t="s">
        <v>220</v>
      </c>
      <c r="D468" s="51" t="s">
        <v>355</v>
      </c>
      <c r="E468" s="52" t="s">
        <v>162</v>
      </c>
    </row>
    <row r="469" spans="2:5" x14ac:dyDescent="0.25">
      <c r="B469" s="51" t="s">
        <v>354</v>
      </c>
      <c r="C469" s="52" t="s">
        <v>220</v>
      </c>
      <c r="D469" s="51" t="s">
        <v>355</v>
      </c>
      <c r="E469" s="52" t="s">
        <v>171</v>
      </c>
    </row>
    <row r="470" spans="2:5" x14ac:dyDescent="0.25">
      <c r="B470" s="51" t="s">
        <v>354</v>
      </c>
      <c r="C470" s="52" t="s">
        <v>220</v>
      </c>
      <c r="D470" s="51" t="s">
        <v>355</v>
      </c>
      <c r="E470" s="52" t="s">
        <v>183</v>
      </c>
    </row>
    <row r="471" spans="2:5" x14ac:dyDescent="0.25">
      <c r="B471" s="51" t="s">
        <v>356</v>
      </c>
      <c r="C471" s="52" t="s">
        <v>220</v>
      </c>
      <c r="D471" s="51" t="s">
        <v>357</v>
      </c>
      <c r="E471" s="52" t="s">
        <v>83</v>
      </c>
    </row>
    <row r="472" spans="2:5" x14ac:dyDescent="0.25">
      <c r="B472" s="51" t="s">
        <v>356</v>
      </c>
      <c r="C472" s="52" t="s">
        <v>220</v>
      </c>
      <c r="D472" s="51" t="s">
        <v>357</v>
      </c>
      <c r="E472" s="52" t="s">
        <v>126</v>
      </c>
    </row>
    <row r="473" spans="2:5" x14ac:dyDescent="0.25">
      <c r="B473" s="51" t="s">
        <v>356</v>
      </c>
      <c r="C473" s="52" t="s">
        <v>220</v>
      </c>
      <c r="D473" s="51" t="s">
        <v>357</v>
      </c>
      <c r="E473" s="52" t="s">
        <v>159</v>
      </c>
    </row>
    <row r="474" spans="2:5" x14ac:dyDescent="0.25">
      <c r="B474" s="51" t="s">
        <v>356</v>
      </c>
      <c r="C474" s="52" t="s">
        <v>220</v>
      </c>
      <c r="D474" s="51" t="s">
        <v>357</v>
      </c>
      <c r="E474" s="52" t="s">
        <v>170</v>
      </c>
    </row>
    <row r="475" spans="2:5" x14ac:dyDescent="0.25">
      <c r="B475" s="51" t="s">
        <v>356</v>
      </c>
      <c r="C475" s="52" t="s">
        <v>220</v>
      </c>
      <c r="D475" s="51" t="s">
        <v>357</v>
      </c>
      <c r="E475" s="52" t="s">
        <v>174</v>
      </c>
    </row>
    <row r="476" spans="2:5" x14ac:dyDescent="0.25">
      <c r="B476" s="51" t="s">
        <v>358</v>
      </c>
      <c r="C476" s="52" t="s">
        <v>220</v>
      </c>
      <c r="D476" s="51" t="s">
        <v>359</v>
      </c>
      <c r="E476" s="52" t="s">
        <v>50</v>
      </c>
    </row>
    <row r="477" spans="2:5" x14ac:dyDescent="0.25">
      <c r="B477" s="51" t="s">
        <v>358</v>
      </c>
      <c r="C477" s="52" t="s">
        <v>220</v>
      </c>
      <c r="D477" s="51" t="s">
        <v>359</v>
      </c>
      <c r="E477" s="52" t="s">
        <v>81</v>
      </c>
    </row>
    <row r="478" spans="2:5" x14ac:dyDescent="0.25">
      <c r="B478" s="51" t="s">
        <v>358</v>
      </c>
      <c r="C478" s="52" t="s">
        <v>220</v>
      </c>
      <c r="D478" s="51" t="s">
        <v>359</v>
      </c>
      <c r="E478" s="52" t="s">
        <v>124</v>
      </c>
    </row>
    <row r="479" spans="2:5" x14ac:dyDescent="0.25">
      <c r="B479" s="51" t="s">
        <v>358</v>
      </c>
      <c r="C479" s="52" t="s">
        <v>220</v>
      </c>
      <c r="D479" s="51" t="s">
        <v>359</v>
      </c>
      <c r="E479" s="52" t="s">
        <v>147</v>
      </c>
    </row>
    <row r="480" spans="2:5" x14ac:dyDescent="0.25">
      <c r="B480" s="51" t="s">
        <v>358</v>
      </c>
      <c r="C480" s="52" t="s">
        <v>220</v>
      </c>
      <c r="D480" s="51" t="s">
        <v>359</v>
      </c>
      <c r="E480" s="52" t="s">
        <v>148</v>
      </c>
    </row>
    <row r="481" spans="2:5" x14ac:dyDescent="0.25">
      <c r="B481" s="51" t="s">
        <v>358</v>
      </c>
      <c r="C481" s="52" t="s">
        <v>220</v>
      </c>
      <c r="D481" s="51" t="s">
        <v>359</v>
      </c>
      <c r="E481" s="52" t="s">
        <v>156</v>
      </c>
    </row>
    <row r="482" spans="2:5" x14ac:dyDescent="0.25">
      <c r="B482" s="51" t="s">
        <v>358</v>
      </c>
      <c r="C482" s="52" t="s">
        <v>220</v>
      </c>
      <c r="D482" s="51" t="s">
        <v>359</v>
      </c>
      <c r="E482" s="52" t="s">
        <v>171</v>
      </c>
    </row>
    <row r="483" spans="2:5" x14ac:dyDescent="0.25">
      <c r="B483" s="51" t="s">
        <v>358</v>
      </c>
      <c r="C483" s="52" t="s">
        <v>220</v>
      </c>
      <c r="D483" s="51" t="s">
        <v>359</v>
      </c>
      <c r="E483" s="52" t="s">
        <v>183</v>
      </c>
    </row>
    <row r="484" spans="2:5" x14ac:dyDescent="0.25">
      <c r="B484" s="51" t="s">
        <v>358</v>
      </c>
      <c r="C484" s="52" t="s">
        <v>217</v>
      </c>
      <c r="D484" s="51" t="s">
        <v>361</v>
      </c>
      <c r="E484" s="52" t="s">
        <v>83</v>
      </c>
    </row>
    <row r="485" spans="2:5" x14ac:dyDescent="0.25">
      <c r="B485" s="51" t="s">
        <v>358</v>
      </c>
      <c r="C485" s="52" t="s">
        <v>217</v>
      </c>
      <c r="D485" s="51" t="s">
        <v>361</v>
      </c>
      <c r="E485" s="52" t="s">
        <v>159</v>
      </c>
    </row>
    <row r="486" spans="2:5" x14ac:dyDescent="0.25">
      <c r="B486" s="51" t="s">
        <v>358</v>
      </c>
      <c r="C486" s="52" t="s">
        <v>217</v>
      </c>
      <c r="D486" s="51" t="s">
        <v>361</v>
      </c>
      <c r="E486" s="52" t="s">
        <v>165</v>
      </c>
    </row>
    <row r="487" spans="2:5" x14ac:dyDescent="0.25">
      <c r="B487" s="51" t="s">
        <v>358</v>
      </c>
      <c r="C487" s="52" t="s">
        <v>217</v>
      </c>
      <c r="D487" s="51" t="s">
        <v>361</v>
      </c>
      <c r="E487" s="52" t="s">
        <v>174</v>
      </c>
    </row>
    <row r="488" spans="2:5" x14ac:dyDescent="0.25">
      <c r="B488" s="51" t="s">
        <v>358</v>
      </c>
      <c r="C488" s="52" t="s">
        <v>217</v>
      </c>
      <c r="D488" s="51" t="s">
        <v>360</v>
      </c>
      <c r="E488" s="52" t="s">
        <v>170</v>
      </c>
    </row>
    <row r="489" spans="2:5" x14ac:dyDescent="0.25">
      <c r="B489" s="51" t="s">
        <v>358</v>
      </c>
      <c r="C489" s="52" t="s">
        <v>217</v>
      </c>
      <c r="D489" s="51" t="s">
        <v>360</v>
      </c>
      <c r="E489" s="52" t="s">
        <v>171</v>
      </c>
    </row>
    <row r="490" spans="2:5" x14ac:dyDescent="0.25">
      <c r="B490" s="51" t="s">
        <v>362</v>
      </c>
      <c r="C490" s="52" t="s">
        <v>220</v>
      </c>
      <c r="D490" s="51" t="s">
        <v>363</v>
      </c>
      <c r="E490" s="52" t="s">
        <v>55</v>
      </c>
    </row>
    <row r="491" spans="2:5" x14ac:dyDescent="0.25">
      <c r="B491" s="51" t="s">
        <v>362</v>
      </c>
      <c r="C491" s="52" t="s">
        <v>220</v>
      </c>
      <c r="D491" s="51" t="s">
        <v>363</v>
      </c>
      <c r="E491" s="52" t="s">
        <v>94</v>
      </c>
    </row>
    <row r="492" spans="2:5" x14ac:dyDescent="0.25">
      <c r="B492" s="51" t="s">
        <v>362</v>
      </c>
      <c r="C492" s="52" t="s">
        <v>220</v>
      </c>
      <c r="D492" s="51" t="s">
        <v>363</v>
      </c>
      <c r="E492" s="52" t="s">
        <v>108</v>
      </c>
    </row>
    <row r="493" spans="2:5" x14ac:dyDescent="0.25">
      <c r="B493" s="51" t="s">
        <v>362</v>
      </c>
      <c r="C493" s="52" t="s">
        <v>220</v>
      </c>
      <c r="D493" s="51" t="s">
        <v>363</v>
      </c>
      <c r="E493" s="52" t="s">
        <v>122</v>
      </c>
    </row>
    <row r="494" spans="2:5" x14ac:dyDescent="0.25">
      <c r="B494" s="51" t="s">
        <v>362</v>
      </c>
      <c r="C494" s="52" t="s">
        <v>220</v>
      </c>
      <c r="D494" s="51" t="s">
        <v>363</v>
      </c>
      <c r="E494" s="52" t="s">
        <v>162</v>
      </c>
    </row>
    <row r="495" spans="2:5" x14ac:dyDescent="0.25">
      <c r="B495" s="51" t="s">
        <v>362</v>
      </c>
      <c r="C495" s="52" t="s">
        <v>220</v>
      </c>
      <c r="D495" s="51" t="s">
        <v>363</v>
      </c>
      <c r="E495" s="52" t="s">
        <v>171</v>
      </c>
    </row>
    <row r="496" spans="2:5" x14ac:dyDescent="0.25">
      <c r="B496" s="51" t="s">
        <v>362</v>
      </c>
      <c r="C496" s="52" t="s">
        <v>220</v>
      </c>
      <c r="D496" s="51" t="s">
        <v>363</v>
      </c>
      <c r="E496" s="52" t="s">
        <v>181</v>
      </c>
    </row>
    <row r="497" spans="2:5" x14ac:dyDescent="0.25">
      <c r="B497" s="51" t="s">
        <v>362</v>
      </c>
      <c r="C497" s="52" t="s">
        <v>220</v>
      </c>
      <c r="D497" s="51" t="s">
        <v>363</v>
      </c>
      <c r="E497" s="52" t="s">
        <v>183</v>
      </c>
    </row>
    <row r="498" spans="2:5" x14ac:dyDescent="0.25">
      <c r="B498" s="51" t="s">
        <v>364</v>
      </c>
      <c r="C498" s="52" t="s">
        <v>217</v>
      </c>
      <c r="D498" s="51" t="s">
        <v>365</v>
      </c>
      <c r="E498" s="52" t="s">
        <v>159</v>
      </c>
    </row>
    <row r="499" spans="2:5" x14ac:dyDescent="0.25">
      <c r="B499" s="51" t="s">
        <v>366</v>
      </c>
      <c r="C499" s="52" t="s">
        <v>217</v>
      </c>
      <c r="D499" s="51" t="s">
        <v>367</v>
      </c>
      <c r="E499" s="52" t="s">
        <v>81</v>
      </c>
    </row>
    <row r="500" spans="2:5" x14ac:dyDescent="0.25">
      <c r="B500" s="51" t="s">
        <v>366</v>
      </c>
      <c r="C500" s="52" t="s">
        <v>217</v>
      </c>
      <c r="D500" s="51" t="s">
        <v>367</v>
      </c>
      <c r="E500" s="52" t="s">
        <v>83</v>
      </c>
    </row>
    <row r="501" spans="2:5" x14ac:dyDescent="0.25">
      <c r="B501" s="51" t="s">
        <v>366</v>
      </c>
      <c r="C501" s="52" t="s">
        <v>217</v>
      </c>
      <c r="D501" s="51" t="s">
        <v>367</v>
      </c>
      <c r="E501" s="52" t="s">
        <v>126</v>
      </c>
    </row>
    <row r="502" spans="2:5" x14ac:dyDescent="0.25">
      <c r="B502" s="51" t="s">
        <v>366</v>
      </c>
      <c r="C502" s="52" t="s">
        <v>217</v>
      </c>
      <c r="D502" s="51" t="s">
        <v>367</v>
      </c>
      <c r="E502" s="52" t="s">
        <v>159</v>
      </c>
    </row>
    <row r="503" spans="2:5" x14ac:dyDescent="0.25">
      <c r="B503" s="51" t="s">
        <v>366</v>
      </c>
      <c r="C503" s="52" t="s">
        <v>217</v>
      </c>
      <c r="D503" s="51" t="s">
        <v>367</v>
      </c>
      <c r="E503" s="52" t="s">
        <v>169</v>
      </c>
    </row>
    <row r="504" spans="2:5" x14ac:dyDescent="0.25">
      <c r="B504" s="51" t="s">
        <v>366</v>
      </c>
      <c r="C504" s="52" t="s">
        <v>217</v>
      </c>
      <c r="D504" s="51" t="s">
        <v>367</v>
      </c>
      <c r="E504" s="52" t="s">
        <v>170</v>
      </c>
    </row>
    <row r="505" spans="2:5" x14ac:dyDescent="0.25">
      <c r="B505" s="51" t="s">
        <v>366</v>
      </c>
      <c r="C505" s="52" t="s">
        <v>217</v>
      </c>
      <c r="D505" s="51" t="s">
        <v>367</v>
      </c>
      <c r="E505" s="52" t="s">
        <v>171</v>
      </c>
    </row>
    <row r="506" spans="2:5" x14ac:dyDescent="0.25">
      <c r="B506" s="51" t="s">
        <v>368</v>
      </c>
      <c r="C506" s="52" t="s">
        <v>220</v>
      </c>
      <c r="D506" s="51" t="s">
        <v>369</v>
      </c>
      <c r="E506" s="52" t="s">
        <v>81</v>
      </c>
    </row>
    <row r="507" spans="2:5" x14ac:dyDescent="0.25">
      <c r="B507" s="51" t="s">
        <v>368</v>
      </c>
      <c r="C507" s="52" t="s">
        <v>220</v>
      </c>
      <c r="D507" s="51" t="s">
        <v>369</v>
      </c>
      <c r="E507" s="52" t="s">
        <v>130</v>
      </c>
    </row>
    <row r="508" spans="2:5" x14ac:dyDescent="0.25">
      <c r="B508" s="51" t="s">
        <v>368</v>
      </c>
      <c r="C508" s="52" t="s">
        <v>220</v>
      </c>
      <c r="D508" s="51" t="s">
        <v>369</v>
      </c>
      <c r="E508" s="52" t="s">
        <v>168</v>
      </c>
    </row>
    <row r="509" spans="2:5" x14ac:dyDescent="0.25">
      <c r="B509" s="51" t="s">
        <v>368</v>
      </c>
      <c r="C509" s="52" t="s">
        <v>220</v>
      </c>
      <c r="D509" s="51" t="s">
        <v>369</v>
      </c>
      <c r="E509" s="52" t="s">
        <v>171</v>
      </c>
    </row>
    <row r="510" spans="2:5" x14ac:dyDescent="0.25">
      <c r="B510" s="51" t="s">
        <v>368</v>
      </c>
      <c r="C510" s="52" t="s">
        <v>220</v>
      </c>
      <c r="D510" s="51" t="s">
        <v>369</v>
      </c>
      <c r="E510" s="52" t="s">
        <v>180</v>
      </c>
    </row>
    <row r="511" spans="2:5" x14ac:dyDescent="0.25">
      <c r="B511" s="51" t="s">
        <v>368</v>
      </c>
      <c r="C511" s="52" t="s">
        <v>220</v>
      </c>
      <c r="D511" s="51" t="s">
        <v>369</v>
      </c>
      <c r="E511" s="52" t="s">
        <v>183</v>
      </c>
    </row>
    <row r="512" spans="2:5" x14ac:dyDescent="0.25">
      <c r="B512" s="51" t="s">
        <v>370</v>
      </c>
      <c r="C512" s="52" t="s">
        <v>217</v>
      </c>
      <c r="D512" s="51" t="s">
        <v>371</v>
      </c>
      <c r="E512" s="52" t="s">
        <v>145</v>
      </c>
    </row>
    <row r="513" spans="2:5" x14ac:dyDescent="0.25">
      <c r="B513" s="51" t="s">
        <v>370</v>
      </c>
      <c r="C513" s="52" t="s">
        <v>217</v>
      </c>
      <c r="D513" s="51" t="s">
        <v>371</v>
      </c>
      <c r="E513" s="52" t="s">
        <v>146</v>
      </c>
    </row>
    <row r="514" spans="2:5" x14ac:dyDescent="0.25">
      <c r="B514" s="51" t="s">
        <v>372</v>
      </c>
      <c r="C514" s="52" t="s">
        <v>220</v>
      </c>
      <c r="D514" s="51" t="s">
        <v>373</v>
      </c>
      <c r="E514" s="52" t="s">
        <v>141</v>
      </c>
    </row>
    <row r="515" spans="2:5" x14ac:dyDescent="0.25">
      <c r="B515" s="51" t="s">
        <v>372</v>
      </c>
      <c r="C515" s="52" t="s">
        <v>220</v>
      </c>
      <c r="D515" s="51" t="s">
        <v>373</v>
      </c>
      <c r="E515" s="52" t="s">
        <v>142</v>
      </c>
    </row>
    <row r="516" spans="2:5" x14ac:dyDescent="0.25">
      <c r="B516" s="51" t="s">
        <v>372</v>
      </c>
      <c r="C516" s="52" t="s">
        <v>220</v>
      </c>
      <c r="D516" s="51" t="s">
        <v>373</v>
      </c>
      <c r="E516" s="52" t="s">
        <v>431</v>
      </c>
    </row>
    <row r="517" spans="2:5" x14ac:dyDescent="0.25">
      <c r="B517" s="51" t="s">
        <v>372</v>
      </c>
      <c r="C517" s="52" t="s">
        <v>220</v>
      </c>
      <c r="D517" s="51" t="s">
        <v>373</v>
      </c>
      <c r="E517" s="52" t="s">
        <v>175</v>
      </c>
    </row>
    <row r="518" spans="2:5" x14ac:dyDescent="0.25">
      <c r="B518" s="51" t="s">
        <v>374</v>
      </c>
      <c r="C518" s="52" t="s">
        <v>220</v>
      </c>
      <c r="D518" s="51" t="s">
        <v>375</v>
      </c>
      <c r="E518" s="52" t="s">
        <v>55</v>
      </c>
    </row>
    <row r="519" spans="2:5" x14ac:dyDescent="0.25">
      <c r="B519" s="51" t="s">
        <v>374</v>
      </c>
      <c r="C519" s="52" t="s">
        <v>220</v>
      </c>
      <c r="D519" s="51" t="s">
        <v>375</v>
      </c>
      <c r="E519" s="52" t="s">
        <v>94</v>
      </c>
    </row>
    <row r="520" spans="2:5" x14ac:dyDescent="0.25">
      <c r="B520" s="51" t="s">
        <v>374</v>
      </c>
      <c r="C520" s="52" t="s">
        <v>220</v>
      </c>
      <c r="D520" s="51" t="s">
        <v>375</v>
      </c>
      <c r="E520" s="52" t="s">
        <v>106</v>
      </c>
    </row>
    <row r="521" spans="2:5" x14ac:dyDescent="0.25">
      <c r="B521" s="51" t="s">
        <v>374</v>
      </c>
      <c r="C521" s="52" t="s">
        <v>220</v>
      </c>
      <c r="D521" s="51" t="s">
        <v>375</v>
      </c>
      <c r="E521" s="52" t="s">
        <v>116</v>
      </c>
    </row>
    <row r="522" spans="2:5" x14ac:dyDescent="0.25">
      <c r="B522" s="51" t="s">
        <v>374</v>
      </c>
      <c r="C522" s="52" t="s">
        <v>220</v>
      </c>
      <c r="D522" s="51" t="s">
        <v>375</v>
      </c>
      <c r="E522" s="52" t="s">
        <v>118</v>
      </c>
    </row>
    <row r="523" spans="2:5" x14ac:dyDescent="0.25">
      <c r="B523" s="51" t="s">
        <v>374</v>
      </c>
      <c r="C523" s="52" t="s">
        <v>220</v>
      </c>
      <c r="D523" s="51" t="s">
        <v>375</v>
      </c>
      <c r="E523" s="52" t="s">
        <v>122</v>
      </c>
    </row>
    <row r="524" spans="2:5" x14ac:dyDescent="0.25">
      <c r="B524" s="51" t="s">
        <v>374</v>
      </c>
      <c r="C524" s="52" t="s">
        <v>220</v>
      </c>
      <c r="D524" s="51" t="s">
        <v>375</v>
      </c>
      <c r="E524" s="52" t="s">
        <v>162</v>
      </c>
    </row>
    <row r="525" spans="2:5" x14ac:dyDescent="0.25">
      <c r="B525" s="51" t="s">
        <v>374</v>
      </c>
      <c r="C525" s="52" t="s">
        <v>220</v>
      </c>
      <c r="D525" s="51" t="s">
        <v>375</v>
      </c>
      <c r="E525" s="52" t="s">
        <v>171</v>
      </c>
    </row>
    <row r="526" spans="2:5" x14ac:dyDescent="0.25">
      <c r="B526" s="51" t="s">
        <v>376</v>
      </c>
      <c r="C526" s="52" t="s">
        <v>220</v>
      </c>
      <c r="D526" s="51" t="s">
        <v>379</v>
      </c>
      <c r="E526" s="52" t="s">
        <v>50</v>
      </c>
    </row>
    <row r="527" spans="2:5" x14ac:dyDescent="0.25">
      <c r="B527" s="51" t="s">
        <v>376</v>
      </c>
      <c r="C527" s="52" t="s">
        <v>220</v>
      </c>
      <c r="D527" s="51" t="s">
        <v>379</v>
      </c>
      <c r="E527" s="52" t="s">
        <v>124</v>
      </c>
    </row>
    <row r="528" spans="2:5" x14ac:dyDescent="0.25">
      <c r="B528" s="51" t="s">
        <v>376</v>
      </c>
      <c r="C528" s="52" t="s">
        <v>220</v>
      </c>
      <c r="D528" s="51" t="s">
        <v>379</v>
      </c>
      <c r="E528" s="52" t="s">
        <v>147</v>
      </c>
    </row>
    <row r="529" spans="2:5" x14ac:dyDescent="0.25">
      <c r="B529" s="51" t="s">
        <v>376</v>
      </c>
      <c r="C529" s="52" t="s">
        <v>220</v>
      </c>
      <c r="D529" s="51" t="s">
        <v>379</v>
      </c>
      <c r="E529" s="52" t="s">
        <v>166</v>
      </c>
    </row>
    <row r="530" spans="2:5" x14ac:dyDescent="0.25">
      <c r="B530" s="51" t="s">
        <v>376</v>
      </c>
      <c r="C530" s="52" t="s">
        <v>220</v>
      </c>
      <c r="D530" s="51" t="s">
        <v>378</v>
      </c>
      <c r="E530" s="52" t="s">
        <v>81</v>
      </c>
    </row>
    <row r="531" spans="2:5" x14ac:dyDescent="0.25">
      <c r="B531" s="51" t="s">
        <v>376</v>
      </c>
      <c r="C531" s="52" t="s">
        <v>220</v>
      </c>
      <c r="D531" s="51" t="s">
        <v>378</v>
      </c>
      <c r="E531" s="52" t="s">
        <v>83</v>
      </c>
    </row>
    <row r="532" spans="2:5" x14ac:dyDescent="0.25">
      <c r="B532" s="51" t="s">
        <v>376</v>
      </c>
      <c r="C532" s="52" t="s">
        <v>220</v>
      </c>
      <c r="D532" s="51" t="s">
        <v>378</v>
      </c>
      <c r="E532" s="52" t="s">
        <v>159</v>
      </c>
    </row>
    <row r="533" spans="2:5" x14ac:dyDescent="0.25">
      <c r="B533" s="51" t="s">
        <v>376</v>
      </c>
      <c r="C533" s="52" t="s">
        <v>220</v>
      </c>
      <c r="D533" s="51" t="s">
        <v>378</v>
      </c>
      <c r="E533" s="52" t="s">
        <v>171</v>
      </c>
    </row>
    <row r="534" spans="2:5" x14ac:dyDescent="0.25">
      <c r="B534" s="51" t="s">
        <v>376</v>
      </c>
      <c r="C534" s="52" t="s">
        <v>220</v>
      </c>
      <c r="D534" s="51" t="s">
        <v>378</v>
      </c>
      <c r="E534" s="52" t="s">
        <v>183</v>
      </c>
    </row>
    <row r="535" spans="2:5" x14ac:dyDescent="0.25">
      <c r="B535" s="51" t="s">
        <v>376</v>
      </c>
      <c r="C535" s="52" t="s">
        <v>217</v>
      </c>
      <c r="D535" s="51" t="s">
        <v>377</v>
      </c>
      <c r="E535" s="52" t="s">
        <v>159</v>
      </c>
    </row>
    <row r="536" spans="2:5" x14ac:dyDescent="0.25">
      <c r="B536" s="51" t="s">
        <v>376</v>
      </c>
      <c r="C536" s="52" t="s">
        <v>217</v>
      </c>
      <c r="D536" s="51" t="s">
        <v>377</v>
      </c>
      <c r="E536" s="52" t="s">
        <v>165</v>
      </c>
    </row>
    <row r="537" spans="2:5" x14ac:dyDescent="0.25">
      <c r="B537" s="51" t="s">
        <v>376</v>
      </c>
      <c r="C537" s="52" t="s">
        <v>217</v>
      </c>
      <c r="D537" s="51" t="s">
        <v>377</v>
      </c>
      <c r="E537" s="52" t="s">
        <v>174</v>
      </c>
    </row>
    <row r="538" spans="2:5" x14ac:dyDescent="0.25">
      <c r="B538" s="51" t="s">
        <v>380</v>
      </c>
      <c r="C538" s="52" t="s">
        <v>217</v>
      </c>
      <c r="D538" s="51" t="s">
        <v>381</v>
      </c>
      <c r="E538" s="52" t="s">
        <v>146</v>
      </c>
    </row>
    <row r="539" spans="2:5" x14ac:dyDescent="0.25">
      <c r="B539" s="51" t="s">
        <v>380</v>
      </c>
      <c r="C539" s="52" t="s">
        <v>217</v>
      </c>
      <c r="D539" s="51" t="s">
        <v>381</v>
      </c>
      <c r="E539" s="52" t="s">
        <v>176</v>
      </c>
    </row>
    <row r="540" spans="2:5" x14ac:dyDescent="0.25">
      <c r="B540" s="51" t="s">
        <v>382</v>
      </c>
      <c r="C540" s="52" t="s">
        <v>220</v>
      </c>
      <c r="D540" s="51" t="s">
        <v>383</v>
      </c>
      <c r="E540" s="52" t="s">
        <v>83</v>
      </c>
    </row>
    <row r="541" spans="2:5" x14ac:dyDescent="0.25">
      <c r="B541" s="51" t="s">
        <v>382</v>
      </c>
      <c r="C541" s="52" t="s">
        <v>220</v>
      </c>
      <c r="D541" s="51" t="s">
        <v>383</v>
      </c>
      <c r="E541" s="52" t="s">
        <v>120</v>
      </c>
    </row>
    <row r="542" spans="2:5" x14ac:dyDescent="0.25">
      <c r="B542" s="51" t="s">
        <v>382</v>
      </c>
      <c r="C542" s="52" t="s">
        <v>220</v>
      </c>
      <c r="D542" s="51" t="s">
        <v>383</v>
      </c>
      <c r="E542" s="52" t="s">
        <v>159</v>
      </c>
    </row>
    <row r="543" spans="2:5" x14ac:dyDescent="0.25">
      <c r="B543" s="51" t="s">
        <v>382</v>
      </c>
      <c r="C543" s="52" t="s">
        <v>220</v>
      </c>
      <c r="D543" s="51" t="s">
        <v>383</v>
      </c>
      <c r="E543" s="52" t="s">
        <v>165</v>
      </c>
    </row>
    <row r="544" spans="2:5" x14ac:dyDescent="0.25">
      <c r="B544" s="51" t="s">
        <v>382</v>
      </c>
      <c r="C544" s="52" t="s">
        <v>220</v>
      </c>
      <c r="D544" s="51" t="s">
        <v>383</v>
      </c>
      <c r="E544" s="52" t="s">
        <v>171</v>
      </c>
    </row>
    <row r="545" spans="2:5" x14ac:dyDescent="0.25">
      <c r="B545" s="51" t="s">
        <v>382</v>
      </c>
      <c r="C545" s="52" t="s">
        <v>220</v>
      </c>
      <c r="D545" s="51" t="s">
        <v>383</v>
      </c>
      <c r="E545" s="52" t="s">
        <v>183</v>
      </c>
    </row>
    <row r="546" spans="2:5" x14ac:dyDescent="0.25">
      <c r="B546" s="51" t="s">
        <v>384</v>
      </c>
      <c r="C546" s="52" t="s">
        <v>220</v>
      </c>
      <c r="D546" s="51" t="s">
        <v>385</v>
      </c>
      <c r="E546" s="52" t="s">
        <v>83</v>
      </c>
    </row>
    <row r="547" spans="2:5" x14ac:dyDescent="0.25">
      <c r="B547" s="51" t="s">
        <v>384</v>
      </c>
      <c r="C547" s="52" t="s">
        <v>220</v>
      </c>
      <c r="D547" s="51" t="s">
        <v>385</v>
      </c>
      <c r="E547" s="52" t="s">
        <v>147</v>
      </c>
    </row>
    <row r="548" spans="2:5" x14ac:dyDescent="0.25">
      <c r="B548" s="51" t="s">
        <v>384</v>
      </c>
      <c r="C548" s="52" t="s">
        <v>220</v>
      </c>
      <c r="D548" s="51" t="s">
        <v>385</v>
      </c>
      <c r="E548" s="52" t="s">
        <v>159</v>
      </c>
    </row>
    <row r="549" spans="2:5" x14ac:dyDescent="0.25">
      <c r="B549" s="51" t="s">
        <v>384</v>
      </c>
      <c r="C549" s="52" t="s">
        <v>220</v>
      </c>
      <c r="D549" s="51" t="s">
        <v>385</v>
      </c>
      <c r="E549" s="52" t="s">
        <v>165</v>
      </c>
    </row>
    <row r="550" spans="2:5" x14ac:dyDescent="0.25">
      <c r="B550" s="51" t="s">
        <v>384</v>
      </c>
      <c r="C550" s="52" t="s">
        <v>220</v>
      </c>
      <c r="D550" s="51" t="s">
        <v>385</v>
      </c>
      <c r="E550" s="52" t="s">
        <v>169</v>
      </c>
    </row>
    <row r="551" spans="2:5" x14ac:dyDescent="0.25">
      <c r="B551" s="51" t="s">
        <v>384</v>
      </c>
      <c r="C551" s="52" t="s">
        <v>220</v>
      </c>
      <c r="D551" s="51" t="s">
        <v>385</v>
      </c>
      <c r="E551" s="52" t="s">
        <v>171</v>
      </c>
    </row>
    <row r="552" spans="2:5" x14ac:dyDescent="0.25">
      <c r="B552" s="51" t="s">
        <v>386</v>
      </c>
      <c r="C552" s="52" t="s">
        <v>387</v>
      </c>
      <c r="D552" s="51" t="s">
        <v>388</v>
      </c>
      <c r="E552" s="52" t="s">
        <v>389</v>
      </c>
    </row>
    <row r="553" spans="2:5" x14ac:dyDescent="0.25">
      <c r="B553" s="51" t="s">
        <v>390</v>
      </c>
      <c r="C553" s="52" t="s">
        <v>217</v>
      </c>
      <c r="D553" s="51" t="s">
        <v>391</v>
      </c>
      <c r="E553" s="52" t="s">
        <v>81</v>
      </c>
    </row>
    <row r="554" spans="2:5" x14ac:dyDescent="0.25">
      <c r="B554" s="51" t="s">
        <v>390</v>
      </c>
      <c r="C554" s="52" t="s">
        <v>217</v>
      </c>
      <c r="D554" s="51" t="s">
        <v>391</v>
      </c>
      <c r="E554" s="52" t="s">
        <v>124</v>
      </c>
    </row>
    <row r="555" spans="2:5" x14ac:dyDescent="0.25">
      <c r="B555" s="51" t="s">
        <v>390</v>
      </c>
      <c r="C555" s="52" t="s">
        <v>217</v>
      </c>
      <c r="D555" s="51" t="s">
        <v>391</v>
      </c>
      <c r="E555" s="52" t="s">
        <v>165</v>
      </c>
    </row>
    <row r="556" spans="2:5" x14ac:dyDescent="0.25">
      <c r="B556" s="51" t="s">
        <v>390</v>
      </c>
      <c r="C556" s="52" t="s">
        <v>217</v>
      </c>
      <c r="D556" s="51" t="s">
        <v>391</v>
      </c>
      <c r="E556" s="52" t="s">
        <v>171</v>
      </c>
    </row>
    <row r="557" spans="2:5" x14ac:dyDescent="0.25">
      <c r="B557" s="51" t="s">
        <v>390</v>
      </c>
      <c r="C557" s="52" t="s">
        <v>217</v>
      </c>
      <c r="D557" s="51" t="s">
        <v>391</v>
      </c>
      <c r="E557" s="52" t="s">
        <v>183</v>
      </c>
    </row>
    <row r="558" spans="2:5" x14ac:dyDescent="0.25">
      <c r="B558" s="51" t="s">
        <v>392</v>
      </c>
      <c r="C558" s="52" t="s">
        <v>220</v>
      </c>
      <c r="D558" s="51" t="s">
        <v>393</v>
      </c>
      <c r="E558" s="52" t="s">
        <v>44</v>
      </c>
    </row>
    <row r="559" spans="2:5" x14ac:dyDescent="0.25">
      <c r="B559" s="51" t="s">
        <v>392</v>
      </c>
      <c r="C559" s="52" t="s">
        <v>220</v>
      </c>
      <c r="D559" s="51" t="s">
        <v>393</v>
      </c>
      <c r="E559" s="52" t="s">
        <v>171</v>
      </c>
    </row>
    <row r="560" spans="2:5" x14ac:dyDescent="0.25">
      <c r="B560" s="51" t="s">
        <v>394</v>
      </c>
      <c r="C560" s="52" t="s">
        <v>217</v>
      </c>
      <c r="D560" s="51" t="s">
        <v>395</v>
      </c>
      <c r="E560" s="52" t="s">
        <v>106</v>
      </c>
    </row>
    <row r="561" spans="2:5" x14ac:dyDescent="0.25">
      <c r="B561" s="51" t="s">
        <v>394</v>
      </c>
      <c r="C561" s="52" t="s">
        <v>217</v>
      </c>
      <c r="D561" s="51" t="s">
        <v>395</v>
      </c>
      <c r="E561" s="52" t="s">
        <v>155</v>
      </c>
    </row>
    <row r="562" spans="2:5" x14ac:dyDescent="0.25">
      <c r="B562" s="51" t="s">
        <v>394</v>
      </c>
      <c r="C562" s="52" t="s">
        <v>217</v>
      </c>
      <c r="D562" s="51" t="s">
        <v>395</v>
      </c>
      <c r="E562" s="52" t="s">
        <v>160</v>
      </c>
    </row>
    <row r="563" spans="2:5" x14ac:dyDescent="0.25">
      <c r="B563" s="51" t="s">
        <v>394</v>
      </c>
      <c r="C563" s="52" t="s">
        <v>217</v>
      </c>
      <c r="D563" s="51" t="s">
        <v>395</v>
      </c>
      <c r="E563" s="52" t="s">
        <v>165</v>
      </c>
    </row>
    <row r="564" spans="2:5" x14ac:dyDescent="0.25">
      <c r="B564" s="51" t="s">
        <v>394</v>
      </c>
      <c r="C564" s="52" t="s">
        <v>217</v>
      </c>
      <c r="D564" s="51" t="s">
        <v>395</v>
      </c>
      <c r="E564" s="52" t="s">
        <v>169</v>
      </c>
    </row>
    <row r="565" spans="2:5" x14ac:dyDescent="0.25">
      <c r="B565" s="51" t="s">
        <v>394</v>
      </c>
      <c r="C565" s="52" t="s">
        <v>217</v>
      </c>
      <c r="D565" s="51" t="s">
        <v>395</v>
      </c>
      <c r="E565" s="52" t="s">
        <v>170</v>
      </c>
    </row>
    <row r="566" spans="2:5" x14ac:dyDescent="0.25">
      <c r="B566" s="51" t="s">
        <v>396</v>
      </c>
      <c r="C566" s="52" t="s">
        <v>220</v>
      </c>
      <c r="D566" s="51" t="s">
        <v>397</v>
      </c>
      <c r="E566" s="52" t="s">
        <v>38</v>
      </c>
    </row>
    <row r="567" spans="2:5" x14ac:dyDescent="0.25">
      <c r="B567" s="51" t="s">
        <v>396</v>
      </c>
      <c r="C567" s="52" t="s">
        <v>220</v>
      </c>
      <c r="D567" s="51" t="s">
        <v>397</v>
      </c>
      <c r="E567" s="52" t="s">
        <v>50</v>
      </c>
    </row>
    <row r="568" spans="2:5" x14ac:dyDescent="0.25">
      <c r="B568" s="51" t="s">
        <v>396</v>
      </c>
      <c r="C568" s="52" t="s">
        <v>220</v>
      </c>
      <c r="D568" s="51" t="s">
        <v>397</v>
      </c>
      <c r="E568" s="52" t="s">
        <v>81</v>
      </c>
    </row>
    <row r="569" spans="2:5" x14ac:dyDescent="0.25">
      <c r="B569" s="51" t="s">
        <v>396</v>
      </c>
      <c r="C569" s="52" t="s">
        <v>220</v>
      </c>
      <c r="D569" s="51" t="s">
        <v>397</v>
      </c>
      <c r="E569" s="52" t="s">
        <v>124</v>
      </c>
    </row>
    <row r="570" spans="2:5" x14ac:dyDescent="0.25">
      <c r="B570" s="51" t="s">
        <v>396</v>
      </c>
      <c r="C570" s="52" t="s">
        <v>220</v>
      </c>
      <c r="D570" s="51" t="s">
        <v>397</v>
      </c>
      <c r="E570" s="52" t="s">
        <v>147</v>
      </c>
    </row>
    <row r="571" spans="2:5" x14ac:dyDescent="0.25">
      <c r="B571" s="51" t="s">
        <v>396</v>
      </c>
      <c r="C571" s="52" t="s">
        <v>220</v>
      </c>
      <c r="D571" s="51" t="s">
        <v>397</v>
      </c>
      <c r="E571" s="52" t="s">
        <v>156</v>
      </c>
    </row>
    <row r="572" spans="2:5" x14ac:dyDescent="0.25">
      <c r="B572" s="51" t="s">
        <v>396</v>
      </c>
      <c r="C572" s="52" t="s">
        <v>220</v>
      </c>
      <c r="D572" s="51" t="s">
        <v>397</v>
      </c>
      <c r="E572" s="52" t="s">
        <v>159</v>
      </c>
    </row>
    <row r="573" spans="2:5" x14ac:dyDescent="0.25">
      <c r="B573" s="51" t="s">
        <v>396</v>
      </c>
      <c r="C573" s="52" t="s">
        <v>220</v>
      </c>
      <c r="D573" s="51" t="s">
        <v>397</v>
      </c>
      <c r="E573" s="52" t="s">
        <v>165</v>
      </c>
    </row>
    <row r="574" spans="2:5" x14ac:dyDescent="0.25">
      <c r="B574" s="51" t="s">
        <v>396</v>
      </c>
      <c r="C574" s="52" t="s">
        <v>220</v>
      </c>
      <c r="D574" s="51" t="s">
        <v>397</v>
      </c>
      <c r="E574" s="52" t="s">
        <v>168</v>
      </c>
    </row>
    <row r="575" spans="2:5" x14ac:dyDescent="0.25">
      <c r="B575" s="51" t="s">
        <v>396</v>
      </c>
      <c r="C575" s="52" t="s">
        <v>220</v>
      </c>
      <c r="D575" s="51" t="s">
        <v>397</v>
      </c>
      <c r="E575" s="52" t="s">
        <v>169</v>
      </c>
    </row>
    <row r="576" spans="2:5" x14ac:dyDescent="0.25">
      <c r="B576" s="51" t="s">
        <v>396</v>
      </c>
      <c r="C576" s="52" t="s">
        <v>220</v>
      </c>
      <c r="D576" s="51" t="s">
        <v>397</v>
      </c>
      <c r="E576" s="52" t="s">
        <v>170</v>
      </c>
    </row>
    <row r="577" spans="2:5" x14ac:dyDescent="0.25">
      <c r="B577" s="51" t="s">
        <v>396</v>
      </c>
      <c r="C577" s="52" t="s">
        <v>220</v>
      </c>
      <c r="D577" s="51" t="s">
        <v>397</v>
      </c>
      <c r="E577" s="52" t="s">
        <v>171</v>
      </c>
    </row>
    <row r="578" spans="2:5" x14ac:dyDescent="0.25">
      <c r="B578" s="51" t="s">
        <v>396</v>
      </c>
      <c r="C578" s="52" t="s">
        <v>220</v>
      </c>
      <c r="D578" s="51" t="s">
        <v>397</v>
      </c>
      <c r="E578" s="52" t="s">
        <v>180</v>
      </c>
    </row>
    <row r="579" spans="2:5" x14ac:dyDescent="0.25">
      <c r="B579" s="51" t="s">
        <v>396</v>
      </c>
      <c r="C579" s="52" t="s">
        <v>220</v>
      </c>
      <c r="D579" s="51" t="s">
        <v>397</v>
      </c>
      <c r="E579" s="52" t="s">
        <v>183</v>
      </c>
    </row>
    <row r="580" spans="2:5" x14ac:dyDescent="0.25">
      <c r="B580" s="51" t="s">
        <v>398</v>
      </c>
      <c r="C580" s="52" t="s">
        <v>220</v>
      </c>
      <c r="D580" s="51" t="s">
        <v>256</v>
      </c>
      <c r="E580" s="52" t="s">
        <v>50</v>
      </c>
    </row>
    <row r="581" spans="2:5" x14ac:dyDescent="0.25">
      <c r="B581" s="51" t="s">
        <v>398</v>
      </c>
      <c r="C581" s="52" t="s">
        <v>220</v>
      </c>
      <c r="D581" s="51" t="s">
        <v>256</v>
      </c>
      <c r="E581" s="52" t="s">
        <v>81</v>
      </c>
    </row>
    <row r="582" spans="2:5" x14ac:dyDescent="0.25">
      <c r="B582" s="51" t="s">
        <v>398</v>
      </c>
      <c r="C582" s="52" t="s">
        <v>220</v>
      </c>
      <c r="D582" s="51" t="s">
        <v>256</v>
      </c>
      <c r="E582" s="52" t="s">
        <v>83</v>
      </c>
    </row>
    <row r="583" spans="2:5" x14ac:dyDescent="0.25">
      <c r="B583" s="51" t="s">
        <v>398</v>
      </c>
      <c r="C583" s="52" t="s">
        <v>220</v>
      </c>
      <c r="D583" s="51" t="s">
        <v>256</v>
      </c>
      <c r="E583" s="52" t="s">
        <v>147</v>
      </c>
    </row>
    <row r="584" spans="2:5" x14ac:dyDescent="0.25">
      <c r="B584" s="51" t="s">
        <v>398</v>
      </c>
      <c r="C584" s="52" t="s">
        <v>220</v>
      </c>
      <c r="D584" s="51" t="s">
        <v>256</v>
      </c>
      <c r="E584" s="52" t="s">
        <v>148</v>
      </c>
    </row>
    <row r="585" spans="2:5" x14ac:dyDescent="0.25">
      <c r="B585" s="51" t="s">
        <v>398</v>
      </c>
      <c r="C585" s="52" t="s">
        <v>220</v>
      </c>
      <c r="D585" s="51" t="s">
        <v>256</v>
      </c>
      <c r="E585" s="52" t="s">
        <v>159</v>
      </c>
    </row>
    <row r="586" spans="2:5" x14ac:dyDescent="0.25">
      <c r="B586" s="51" t="s">
        <v>398</v>
      </c>
      <c r="C586" s="52" t="s">
        <v>220</v>
      </c>
      <c r="D586" s="51" t="s">
        <v>256</v>
      </c>
      <c r="E586" s="52" t="s">
        <v>169</v>
      </c>
    </row>
    <row r="587" spans="2:5" x14ac:dyDescent="0.25">
      <c r="B587" s="51" t="s">
        <v>398</v>
      </c>
      <c r="C587" s="52" t="s">
        <v>220</v>
      </c>
      <c r="D587" s="51" t="s">
        <v>256</v>
      </c>
      <c r="E587" s="52" t="s">
        <v>171</v>
      </c>
    </row>
    <row r="588" spans="2:5" x14ac:dyDescent="0.25">
      <c r="B588" s="51" t="s">
        <v>399</v>
      </c>
      <c r="C588" s="52" t="s">
        <v>217</v>
      </c>
      <c r="D588" s="51" t="s">
        <v>400</v>
      </c>
      <c r="E588" s="52" t="s">
        <v>145</v>
      </c>
    </row>
    <row r="589" spans="2:5" x14ac:dyDescent="0.25">
      <c r="B589" s="51" t="s">
        <v>401</v>
      </c>
      <c r="C589" s="52" t="s">
        <v>217</v>
      </c>
      <c r="D589" s="51" t="s">
        <v>402</v>
      </c>
      <c r="E589" s="52" t="s">
        <v>171</v>
      </c>
    </row>
    <row r="590" spans="2:5" x14ac:dyDescent="0.25">
      <c r="B590" s="51" t="s">
        <v>403</v>
      </c>
      <c r="C590" s="52" t="s">
        <v>220</v>
      </c>
      <c r="D590" s="51" t="s">
        <v>404</v>
      </c>
      <c r="E590" s="52" t="s">
        <v>132</v>
      </c>
    </row>
    <row r="591" spans="2:5" x14ac:dyDescent="0.25">
      <c r="B591" s="51" t="s">
        <v>403</v>
      </c>
      <c r="C591" s="52" t="s">
        <v>220</v>
      </c>
      <c r="D591" s="51" t="s">
        <v>404</v>
      </c>
      <c r="E591" s="52" t="s">
        <v>134</v>
      </c>
    </row>
    <row r="592" spans="2:5" x14ac:dyDescent="0.25">
      <c r="B592" s="51" t="s">
        <v>403</v>
      </c>
      <c r="C592" s="52" t="s">
        <v>220</v>
      </c>
      <c r="D592" s="51" t="s">
        <v>404</v>
      </c>
      <c r="E592" s="52" t="s">
        <v>139</v>
      </c>
    </row>
    <row r="593" spans="2:5" x14ac:dyDescent="0.25">
      <c r="B593" s="51" t="s">
        <v>403</v>
      </c>
      <c r="C593" s="52" t="s">
        <v>220</v>
      </c>
      <c r="D593" s="51" t="s">
        <v>404</v>
      </c>
      <c r="E593" s="52" t="s">
        <v>140</v>
      </c>
    </row>
    <row r="594" spans="2:5" x14ac:dyDescent="0.25">
      <c r="B594" s="51" t="s">
        <v>403</v>
      </c>
      <c r="C594" s="52" t="s">
        <v>220</v>
      </c>
      <c r="D594" s="51" t="s">
        <v>404</v>
      </c>
      <c r="E594" s="52" t="s">
        <v>149</v>
      </c>
    </row>
    <row r="595" spans="2:5" x14ac:dyDescent="0.25">
      <c r="B595" s="51" t="s">
        <v>403</v>
      </c>
      <c r="C595" s="52" t="s">
        <v>220</v>
      </c>
      <c r="D595" s="51" t="s">
        <v>404</v>
      </c>
      <c r="E595" s="52" t="s">
        <v>151</v>
      </c>
    </row>
    <row r="596" spans="2:5" x14ac:dyDescent="0.25">
      <c r="B596" s="51" t="s">
        <v>403</v>
      </c>
      <c r="C596" s="52" t="s">
        <v>220</v>
      </c>
      <c r="D596" s="51" t="s">
        <v>404</v>
      </c>
      <c r="E596" s="52" t="s">
        <v>182</v>
      </c>
    </row>
    <row r="597" spans="2:5" x14ac:dyDescent="0.25">
      <c r="B597" s="51" t="s">
        <v>403</v>
      </c>
      <c r="C597" s="52" t="s">
        <v>220</v>
      </c>
      <c r="D597" s="51" t="s">
        <v>404</v>
      </c>
      <c r="E597" s="52" t="s">
        <v>183</v>
      </c>
    </row>
    <row r="598" spans="2:5" x14ac:dyDescent="0.25">
      <c r="B598" s="51" t="s">
        <v>403</v>
      </c>
      <c r="C598" s="52" t="s">
        <v>220</v>
      </c>
      <c r="D598" s="51" t="s">
        <v>405</v>
      </c>
      <c r="E598" s="52" t="s">
        <v>38</v>
      </c>
    </row>
    <row r="599" spans="2:5" x14ac:dyDescent="0.25">
      <c r="B599" s="51" t="s">
        <v>403</v>
      </c>
      <c r="C599" s="52" t="s">
        <v>220</v>
      </c>
      <c r="D599" s="51" t="s">
        <v>405</v>
      </c>
      <c r="E599" s="52" t="s">
        <v>50</v>
      </c>
    </row>
    <row r="600" spans="2:5" x14ac:dyDescent="0.25">
      <c r="B600" s="51" t="s">
        <v>403</v>
      </c>
      <c r="C600" s="52" t="s">
        <v>220</v>
      </c>
      <c r="D600" s="51" t="s">
        <v>405</v>
      </c>
      <c r="E600" s="52" t="s">
        <v>147</v>
      </c>
    </row>
    <row r="601" spans="2:5" x14ac:dyDescent="0.25">
      <c r="B601" s="51" t="s">
        <v>403</v>
      </c>
      <c r="C601" s="52" t="s">
        <v>220</v>
      </c>
      <c r="D601" s="51" t="s">
        <v>405</v>
      </c>
      <c r="E601" s="52" t="s">
        <v>148</v>
      </c>
    </row>
    <row r="602" spans="2:5" x14ac:dyDescent="0.25">
      <c r="B602" s="51" t="s">
        <v>403</v>
      </c>
      <c r="C602" s="52" t="s">
        <v>220</v>
      </c>
      <c r="D602" s="51" t="s">
        <v>405</v>
      </c>
      <c r="E602" s="52" t="s">
        <v>156</v>
      </c>
    </row>
    <row r="603" spans="2:5" x14ac:dyDescent="0.25">
      <c r="B603" s="51" t="s">
        <v>403</v>
      </c>
      <c r="C603" s="52" t="s">
        <v>220</v>
      </c>
      <c r="D603" s="51" t="s">
        <v>405</v>
      </c>
      <c r="E603" s="52" t="s">
        <v>159</v>
      </c>
    </row>
    <row r="604" spans="2:5" x14ac:dyDescent="0.25">
      <c r="B604" s="51" t="s">
        <v>403</v>
      </c>
      <c r="C604" s="52" t="s">
        <v>220</v>
      </c>
      <c r="D604" s="51" t="s">
        <v>405</v>
      </c>
      <c r="E604" s="52" t="s">
        <v>165</v>
      </c>
    </row>
    <row r="605" spans="2:5" x14ac:dyDescent="0.25">
      <c r="B605" s="51" t="s">
        <v>403</v>
      </c>
      <c r="C605" s="52" t="s">
        <v>220</v>
      </c>
      <c r="D605" s="51" t="s">
        <v>405</v>
      </c>
      <c r="E605" s="52" t="s">
        <v>173</v>
      </c>
    </row>
    <row r="606" spans="2:5" x14ac:dyDescent="0.25">
      <c r="B606" s="51" t="s">
        <v>406</v>
      </c>
      <c r="C606" s="52" t="s">
        <v>220</v>
      </c>
      <c r="D606" s="51" t="s">
        <v>265</v>
      </c>
      <c r="E606" s="52" t="s">
        <v>62</v>
      </c>
    </row>
    <row r="607" spans="2:5" x14ac:dyDescent="0.25">
      <c r="B607" s="51" t="s">
        <v>406</v>
      </c>
      <c r="C607" s="52" t="s">
        <v>220</v>
      </c>
      <c r="D607" s="51" t="s">
        <v>265</v>
      </c>
      <c r="E607" s="52" t="s">
        <v>77</v>
      </c>
    </row>
    <row r="608" spans="2:5" x14ac:dyDescent="0.25">
      <c r="B608" s="51" t="s">
        <v>406</v>
      </c>
      <c r="C608" s="52" t="s">
        <v>220</v>
      </c>
      <c r="D608" s="51" t="s">
        <v>265</v>
      </c>
      <c r="E608" s="52" t="s">
        <v>83</v>
      </c>
    </row>
    <row r="609" spans="2:5" x14ac:dyDescent="0.25">
      <c r="B609" s="51" t="s">
        <v>406</v>
      </c>
      <c r="C609" s="52" t="s">
        <v>220</v>
      </c>
      <c r="D609" s="51" t="s">
        <v>265</v>
      </c>
      <c r="E609" s="52" t="s">
        <v>124</v>
      </c>
    </row>
    <row r="610" spans="2:5" x14ac:dyDescent="0.25">
      <c r="B610" s="51" t="s">
        <v>406</v>
      </c>
      <c r="C610" s="52" t="s">
        <v>220</v>
      </c>
      <c r="D610" s="51" t="s">
        <v>265</v>
      </c>
      <c r="E610" s="52" t="s">
        <v>158</v>
      </c>
    </row>
    <row r="611" spans="2:5" x14ac:dyDescent="0.25">
      <c r="B611" s="51" t="s">
        <v>406</v>
      </c>
      <c r="C611" s="52" t="s">
        <v>220</v>
      </c>
      <c r="D611" s="51" t="s">
        <v>265</v>
      </c>
      <c r="E611" s="52" t="s">
        <v>166</v>
      </c>
    </row>
    <row r="612" spans="2:5" x14ac:dyDescent="0.25">
      <c r="B612" s="51" t="s">
        <v>406</v>
      </c>
      <c r="C612" s="52" t="s">
        <v>220</v>
      </c>
      <c r="D612" s="51" t="s">
        <v>265</v>
      </c>
      <c r="E612" s="52" t="s">
        <v>183</v>
      </c>
    </row>
    <row r="613" spans="2:5" x14ac:dyDescent="0.25">
      <c r="B613" s="51" t="s">
        <v>407</v>
      </c>
      <c r="C613" s="52" t="s">
        <v>220</v>
      </c>
      <c r="D613" s="51" t="s">
        <v>408</v>
      </c>
      <c r="E613" s="52" t="s">
        <v>83</v>
      </c>
    </row>
    <row r="614" spans="2:5" x14ac:dyDescent="0.25">
      <c r="B614" s="51" t="s">
        <v>407</v>
      </c>
      <c r="C614" s="52" t="s">
        <v>220</v>
      </c>
      <c r="D614" s="51" t="s">
        <v>408</v>
      </c>
      <c r="E614" s="52" t="s">
        <v>128</v>
      </c>
    </row>
    <row r="615" spans="2:5" x14ac:dyDescent="0.25">
      <c r="B615" s="51" t="s">
        <v>407</v>
      </c>
      <c r="C615" s="52" t="s">
        <v>220</v>
      </c>
      <c r="D615" s="51" t="s">
        <v>408</v>
      </c>
      <c r="E615" s="52" t="s">
        <v>130</v>
      </c>
    </row>
    <row r="616" spans="2:5" x14ac:dyDescent="0.25">
      <c r="B616" s="51" t="s">
        <v>407</v>
      </c>
      <c r="C616" s="52" t="s">
        <v>220</v>
      </c>
      <c r="D616" s="51" t="s">
        <v>408</v>
      </c>
      <c r="E616" s="52" t="s">
        <v>154</v>
      </c>
    </row>
    <row r="617" spans="2:5" x14ac:dyDescent="0.25">
      <c r="B617" s="51" t="s">
        <v>407</v>
      </c>
      <c r="C617" s="52" t="s">
        <v>220</v>
      </c>
      <c r="D617" s="51" t="s">
        <v>408</v>
      </c>
      <c r="E617" s="52" t="s">
        <v>155</v>
      </c>
    </row>
    <row r="618" spans="2:5" x14ac:dyDescent="0.25">
      <c r="B618" s="51" t="s">
        <v>407</v>
      </c>
      <c r="C618" s="52" t="s">
        <v>220</v>
      </c>
      <c r="D618" s="51" t="s">
        <v>408</v>
      </c>
      <c r="E618" s="52" t="s">
        <v>165</v>
      </c>
    </row>
    <row r="619" spans="2:5" x14ac:dyDescent="0.25">
      <c r="B619" s="51" t="s">
        <v>407</v>
      </c>
      <c r="C619" s="52" t="s">
        <v>220</v>
      </c>
      <c r="D619" s="51" t="s">
        <v>408</v>
      </c>
      <c r="E619" s="52" t="s">
        <v>168</v>
      </c>
    </row>
    <row r="620" spans="2:5" x14ac:dyDescent="0.25">
      <c r="B620" s="51" t="s">
        <v>407</v>
      </c>
      <c r="C620" s="52" t="s">
        <v>220</v>
      </c>
      <c r="D620" s="51" t="s">
        <v>408</v>
      </c>
      <c r="E620" s="52" t="s">
        <v>170</v>
      </c>
    </row>
    <row r="621" spans="2:5" x14ac:dyDescent="0.25">
      <c r="B621" s="51" t="s">
        <v>407</v>
      </c>
      <c r="C621" s="52" t="s">
        <v>220</v>
      </c>
      <c r="D621" s="51" t="s">
        <v>408</v>
      </c>
      <c r="E621" s="52" t="s">
        <v>171</v>
      </c>
    </row>
    <row r="622" spans="2:5" x14ac:dyDescent="0.25">
      <c r="B622" s="51" t="s">
        <v>407</v>
      </c>
      <c r="C622" s="52" t="s">
        <v>220</v>
      </c>
      <c r="D622" s="51" t="s">
        <v>408</v>
      </c>
      <c r="E622" s="52" t="s">
        <v>180</v>
      </c>
    </row>
    <row r="623" spans="2:5" x14ac:dyDescent="0.25">
      <c r="B623" s="51" t="s">
        <v>409</v>
      </c>
      <c r="C623" s="52" t="s">
        <v>220</v>
      </c>
      <c r="D623" s="51" t="s">
        <v>410</v>
      </c>
      <c r="E623" s="52" t="s">
        <v>81</v>
      </c>
    </row>
    <row r="624" spans="2:5" x14ac:dyDescent="0.25">
      <c r="B624" s="51" t="s">
        <v>409</v>
      </c>
      <c r="C624" s="52" t="s">
        <v>220</v>
      </c>
      <c r="D624" s="51" t="s">
        <v>410</v>
      </c>
      <c r="E624" s="52" t="s">
        <v>159</v>
      </c>
    </row>
    <row r="625" spans="2:5" x14ac:dyDescent="0.25">
      <c r="B625" s="51" t="s">
        <v>409</v>
      </c>
      <c r="C625" s="52" t="s">
        <v>220</v>
      </c>
      <c r="D625" s="51" t="s">
        <v>410</v>
      </c>
      <c r="E625" s="52" t="s">
        <v>165</v>
      </c>
    </row>
    <row r="626" spans="2:5" x14ac:dyDescent="0.25">
      <c r="B626" s="51" t="s">
        <v>409</v>
      </c>
      <c r="C626" s="52" t="s">
        <v>220</v>
      </c>
      <c r="D626" s="51" t="s">
        <v>410</v>
      </c>
      <c r="E626" s="52" t="s">
        <v>171</v>
      </c>
    </row>
    <row r="627" spans="2:5" x14ac:dyDescent="0.25">
      <c r="B627" s="51" t="s">
        <v>411</v>
      </c>
      <c r="C627" s="52" t="s">
        <v>220</v>
      </c>
      <c r="D627" s="51" t="s">
        <v>412</v>
      </c>
      <c r="E627" s="52" t="s">
        <v>38</v>
      </c>
    </row>
    <row r="628" spans="2:5" x14ac:dyDescent="0.25">
      <c r="B628" s="51" t="s">
        <v>411</v>
      </c>
      <c r="C628" s="52" t="s">
        <v>220</v>
      </c>
      <c r="D628" s="51" t="s">
        <v>412</v>
      </c>
      <c r="E628" s="52" t="s">
        <v>152</v>
      </c>
    </row>
    <row r="629" spans="2:5" x14ac:dyDescent="0.25">
      <c r="B629" s="51" t="s">
        <v>411</v>
      </c>
      <c r="C629" s="52" t="s">
        <v>220</v>
      </c>
      <c r="D629" s="51" t="s">
        <v>412</v>
      </c>
      <c r="E629" s="52" t="s">
        <v>156</v>
      </c>
    </row>
    <row r="630" spans="2:5" x14ac:dyDescent="0.25">
      <c r="B630" s="51" t="s">
        <v>411</v>
      </c>
      <c r="C630" s="52" t="s">
        <v>220</v>
      </c>
      <c r="D630" s="51" t="s">
        <v>412</v>
      </c>
      <c r="E630" s="52" t="s">
        <v>169</v>
      </c>
    </row>
    <row r="631" spans="2:5" x14ac:dyDescent="0.25">
      <c r="B631" s="51" t="s">
        <v>411</v>
      </c>
      <c r="C631" s="52" t="s">
        <v>220</v>
      </c>
      <c r="D631" s="51" t="s">
        <v>412</v>
      </c>
      <c r="E631" s="52" t="s">
        <v>183</v>
      </c>
    </row>
    <row r="632" spans="2:5" x14ac:dyDescent="0.25">
      <c r="B632" s="51" t="s">
        <v>413</v>
      </c>
      <c r="C632" s="52" t="s">
        <v>220</v>
      </c>
      <c r="D632" s="51" t="s">
        <v>415</v>
      </c>
      <c r="E632" s="52" t="s">
        <v>100</v>
      </c>
    </row>
    <row r="633" spans="2:5" x14ac:dyDescent="0.25">
      <c r="B633" s="51" t="s">
        <v>413</v>
      </c>
      <c r="C633" s="52" t="s">
        <v>220</v>
      </c>
      <c r="D633" s="51" t="s">
        <v>415</v>
      </c>
      <c r="E633" s="52" t="s">
        <v>130</v>
      </c>
    </row>
    <row r="634" spans="2:5" x14ac:dyDescent="0.25">
      <c r="B634" s="51" t="s">
        <v>413</v>
      </c>
      <c r="C634" s="52" t="s">
        <v>220</v>
      </c>
      <c r="D634" s="51" t="s">
        <v>415</v>
      </c>
      <c r="E634" s="52" t="s">
        <v>168</v>
      </c>
    </row>
    <row r="635" spans="2:5" x14ac:dyDescent="0.25">
      <c r="B635" s="51" t="s">
        <v>413</v>
      </c>
      <c r="C635" s="52" t="s">
        <v>220</v>
      </c>
      <c r="D635" s="51" t="s">
        <v>415</v>
      </c>
      <c r="E635" s="52" t="s">
        <v>183</v>
      </c>
    </row>
    <row r="636" spans="2:5" x14ac:dyDescent="0.25">
      <c r="B636" s="51" t="s">
        <v>413</v>
      </c>
      <c r="C636" s="52" t="s">
        <v>217</v>
      </c>
      <c r="D636" s="51" t="s">
        <v>414</v>
      </c>
      <c r="E636" s="52" t="s">
        <v>159</v>
      </c>
    </row>
    <row r="637" spans="2:5" x14ac:dyDescent="0.25">
      <c r="B637" s="51" t="s">
        <v>416</v>
      </c>
      <c r="C637" s="52" t="s">
        <v>220</v>
      </c>
      <c r="D637" s="51" t="s">
        <v>417</v>
      </c>
      <c r="E637" s="52" t="s">
        <v>81</v>
      </c>
    </row>
    <row r="638" spans="2:5" x14ac:dyDescent="0.25">
      <c r="B638" s="51" t="s">
        <v>416</v>
      </c>
      <c r="C638" s="52" t="s">
        <v>220</v>
      </c>
      <c r="D638" s="51" t="s">
        <v>417</v>
      </c>
      <c r="E638" s="52" t="s">
        <v>102</v>
      </c>
    </row>
    <row r="639" spans="2:5" x14ac:dyDescent="0.25">
      <c r="B639" s="51" t="s">
        <v>416</v>
      </c>
      <c r="C639" s="52" t="s">
        <v>220</v>
      </c>
      <c r="D639" s="51" t="s">
        <v>417</v>
      </c>
      <c r="E639" s="52" t="s">
        <v>159</v>
      </c>
    </row>
    <row r="640" spans="2:5" x14ac:dyDescent="0.25">
      <c r="B640" s="51" t="s">
        <v>416</v>
      </c>
      <c r="C640" s="52" t="s">
        <v>220</v>
      </c>
      <c r="D640" s="51" t="s">
        <v>417</v>
      </c>
      <c r="E640" s="52" t="s">
        <v>168</v>
      </c>
    </row>
    <row r="641" spans="2:5" x14ac:dyDescent="0.25">
      <c r="B641" s="51" t="s">
        <v>416</v>
      </c>
      <c r="C641" s="52" t="s">
        <v>220</v>
      </c>
      <c r="D641" s="51" t="s">
        <v>417</v>
      </c>
      <c r="E641" s="52" t="s">
        <v>171</v>
      </c>
    </row>
    <row r="642" spans="2:5" x14ac:dyDescent="0.25">
      <c r="B642" s="51" t="s">
        <v>418</v>
      </c>
      <c r="C642" s="52" t="s">
        <v>220</v>
      </c>
      <c r="D642" s="51" t="s">
        <v>419</v>
      </c>
      <c r="E642" s="52" t="s">
        <v>81</v>
      </c>
    </row>
    <row r="643" spans="2:5" x14ac:dyDescent="0.25">
      <c r="B643" s="51" t="s">
        <v>418</v>
      </c>
      <c r="C643" s="52" t="s">
        <v>220</v>
      </c>
      <c r="D643" s="51" t="s">
        <v>419</v>
      </c>
      <c r="E643" s="52" t="s">
        <v>83</v>
      </c>
    </row>
    <row r="644" spans="2:5" x14ac:dyDescent="0.25">
      <c r="B644" s="51" t="s">
        <v>418</v>
      </c>
      <c r="C644" s="52" t="s">
        <v>220</v>
      </c>
      <c r="D644" s="51" t="s">
        <v>419</v>
      </c>
      <c r="E644" s="52" t="s">
        <v>110</v>
      </c>
    </row>
    <row r="645" spans="2:5" x14ac:dyDescent="0.25">
      <c r="B645" s="51" t="s">
        <v>418</v>
      </c>
      <c r="C645" s="52" t="s">
        <v>220</v>
      </c>
      <c r="D645" s="51" t="s">
        <v>419</v>
      </c>
      <c r="E645" s="52" t="s">
        <v>159</v>
      </c>
    </row>
    <row r="646" spans="2:5" x14ac:dyDescent="0.25">
      <c r="B646" s="51" t="s">
        <v>418</v>
      </c>
      <c r="C646" s="52" t="s">
        <v>220</v>
      </c>
      <c r="D646" s="51" t="s">
        <v>419</v>
      </c>
      <c r="E646" s="52" t="s">
        <v>162</v>
      </c>
    </row>
    <row r="647" spans="2:5" x14ac:dyDescent="0.25">
      <c r="B647" s="51" t="s">
        <v>418</v>
      </c>
      <c r="C647" s="52" t="s">
        <v>220</v>
      </c>
      <c r="D647" s="51" t="s">
        <v>419</v>
      </c>
      <c r="E647" s="52" t="s">
        <v>165</v>
      </c>
    </row>
    <row r="648" spans="2:5" x14ac:dyDescent="0.25">
      <c r="B648" s="51" t="s">
        <v>418</v>
      </c>
      <c r="C648" s="52" t="s">
        <v>220</v>
      </c>
      <c r="D648" s="51" t="s">
        <v>419</v>
      </c>
      <c r="E648" s="52" t="s">
        <v>169</v>
      </c>
    </row>
    <row r="649" spans="2:5" x14ac:dyDescent="0.25">
      <c r="B649" s="51" t="s">
        <v>418</v>
      </c>
      <c r="C649" s="52" t="s">
        <v>220</v>
      </c>
      <c r="D649" s="51" t="s">
        <v>419</v>
      </c>
      <c r="E649" s="52" t="s">
        <v>171</v>
      </c>
    </row>
    <row r="650" spans="2:5" x14ac:dyDescent="0.25">
      <c r="B650" s="51" t="s">
        <v>418</v>
      </c>
      <c r="C650" s="52" t="s">
        <v>220</v>
      </c>
      <c r="D650" s="51" t="s">
        <v>419</v>
      </c>
      <c r="E650" s="52" t="s">
        <v>173</v>
      </c>
    </row>
    <row r="651" spans="2:5" x14ac:dyDescent="0.25">
      <c r="B651" s="51" t="s">
        <v>420</v>
      </c>
      <c r="C651" s="52" t="s">
        <v>220</v>
      </c>
      <c r="D651" s="51" t="s">
        <v>421</v>
      </c>
      <c r="E651" s="52" t="s">
        <v>50</v>
      </c>
    </row>
    <row r="652" spans="2:5" x14ac:dyDescent="0.25">
      <c r="B652" s="51" t="s">
        <v>420</v>
      </c>
      <c r="C652" s="52" t="s">
        <v>220</v>
      </c>
      <c r="D652" s="51" t="s">
        <v>421</v>
      </c>
      <c r="E652" s="52" t="s">
        <v>124</v>
      </c>
    </row>
    <row r="653" spans="2:5" x14ac:dyDescent="0.25">
      <c r="B653" s="51" t="s">
        <v>420</v>
      </c>
      <c r="C653" s="52" t="s">
        <v>220</v>
      </c>
      <c r="D653" s="51" t="s">
        <v>421</v>
      </c>
      <c r="E653" s="52" t="s">
        <v>147</v>
      </c>
    </row>
    <row r="654" spans="2:5" x14ac:dyDescent="0.25">
      <c r="B654" s="51" t="s">
        <v>420</v>
      </c>
      <c r="C654" s="52" t="s">
        <v>220</v>
      </c>
      <c r="D654" s="51" t="s">
        <v>421</v>
      </c>
      <c r="E654" s="52" t="s">
        <v>148</v>
      </c>
    </row>
    <row r="655" spans="2:5" x14ac:dyDescent="0.25">
      <c r="B655" s="51" t="s">
        <v>420</v>
      </c>
      <c r="C655" s="52" t="s">
        <v>220</v>
      </c>
      <c r="D655" s="51" t="s">
        <v>421</v>
      </c>
      <c r="E655" s="52" t="s">
        <v>183</v>
      </c>
    </row>
    <row r="656" spans="2:5" x14ac:dyDescent="0.25">
      <c r="B656" s="51"/>
      <c r="C656" s="52"/>
      <c r="D656" s="51"/>
      <c r="E656" s="52"/>
    </row>
    <row r="657" spans="2:5" x14ac:dyDescent="0.25">
      <c r="B657" s="51"/>
      <c r="C657" s="52"/>
      <c r="D657" s="51"/>
      <c r="E657" s="52"/>
    </row>
    <row r="658" spans="2:5" x14ac:dyDescent="0.25">
      <c r="B658" s="51"/>
      <c r="C658" s="52"/>
      <c r="D658" s="51"/>
      <c r="E658" s="52"/>
    </row>
  </sheetData>
  <autoFilter ref="B5:E658" xr:uid="{00000000-0009-0000-0000-000003000000}">
    <sortState xmlns:xlrd2="http://schemas.microsoft.com/office/spreadsheetml/2017/richdata2" ref="B6:E658">
      <sortCondition descending="1" ref="B5:B658"/>
    </sortState>
  </autoFilter>
  <mergeCells count="2">
    <mergeCell ref="B2:E2"/>
    <mergeCell ref="B3:E3"/>
  </mergeCells>
  <pageMargins left="0.7" right="0.7" top="0.75" bottom="0.75" header="0.3" footer="0.3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P125"/>
  <sheetViews>
    <sheetView topLeftCell="N7" workbookViewId="0">
      <selection activeCell="O26" sqref="O26"/>
    </sheetView>
  </sheetViews>
  <sheetFormatPr baseColWidth="10" defaultRowHeight="15" x14ac:dyDescent="0.25"/>
  <cols>
    <col min="2" max="2" width="33.28515625" customWidth="1"/>
    <col min="3" max="3" width="33" style="48" customWidth="1"/>
    <col min="4" max="4" width="24.28515625" customWidth="1"/>
    <col min="5" max="6" width="16.140625" customWidth="1"/>
    <col min="7" max="7" width="18.140625" customWidth="1"/>
    <col min="8" max="8" width="14.42578125" customWidth="1"/>
    <col min="9" max="9" width="66.140625" customWidth="1"/>
    <col min="10" max="10" width="28" customWidth="1"/>
    <col min="11" max="11" width="13.85546875" customWidth="1"/>
    <col min="12" max="12" width="24.42578125" customWidth="1"/>
    <col min="13" max="13" width="49.85546875" customWidth="1"/>
    <col min="14" max="14" width="59.7109375" customWidth="1"/>
    <col min="15" max="15" width="46.85546875" customWidth="1"/>
    <col min="16" max="16" width="45" customWidth="1"/>
  </cols>
  <sheetData>
    <row r="1" spans="2:16" x14ac:dyDescent="0.25">
      <c r="C1" s="49" t="s">
        <v>212</v>
      </c>
    </row>
    <row r="3" spans="2:16" ht="45" x14ac:dyDescent="0.25">
      <c r="B3" s="1" t="s">
        <v>0</v>
      </c>
      <c r="C3" s="43" t="s">
        <v>1</v>
      </c>
      <c r="D3" s="1" t="s">
        <v>2</v>
      </c>
      <c r="E3" s="1" t="s">
        <v>3</v>
      </c>
      <c r="F3" s="1" t="s">
        <v>187</v>
      </c>
      <c r="G3" s="2" t="s">
        <v>4</v>
      </c>
      <c r="H3" s="2" t="s">
        <v>5</v>
      </c>
      <c r="I3" s="1" t="s">
        <v>6</v>
      </c>
      <c r="J3" s="3" t="s">
        <v>7</v>
      </c>
      <c r="K3" s="4" t="s">
        <v>8</v>
      </c>
      <c r="L3" s="4" t="s">
        <v>9</v>
      </c>
      <c r="M3" s="4" t="s">
        <v>208</v>
      </c>
      <c r="N3" s="3" t="s">
        <v>209</v>
      </c>
      <c r="O3" s="5" t="s">
        <v>17</v>
      </c>
      <c r="P3" s="6" t="s">
        <v>18</v>
      </c>
    </row>
    <row r="4" spans="2:16" ht="76.5" x14ac:dyDescent="0.25">
      <c r="B4" s="7" t="s">
        <v>19</v>
      </c>
      <c r="C4" s="44" t="s">
        <v>211</v>
      </c>
      <c r="D4" s="7" t="s">
        <v>20</v>
      </c>
      <c r="E4" s="7" t="s">
        <v>194</v>
      </c>
      <c r="F4" s="7"/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8" t="s">
        <v>26</v>
      </c>
      <c r="M4" s="7" t="s">
        <v>27</v>
      </c>
      <c r="N4" s="7" t="s">
        <v>27</v>
      </c>
      <c r="O4" s="9" t="s">
        <v>27</v>
      </c>
      <c r="P4" s="9" t="s">
        <v>27</v>
      </c>
    </row>
    <row r="5" spans="2:16" x14ac:dyDescent="0.25">
      <c r="B5" s="7"/>
      <c r="C5" s="44"/>
      <c r="D5" s="7"/>
      <c r="E5" s="7"/>
      <c r="F5" s="7"/>
      <c r="G5" s="7"/>
      <c r="H5" s="7"/>
      <c r="I5" s="7"/>
      <c r="J5" s="7"/>
      <c r="K5" s="7"/>
      <c r="L5" s="8"/>
      <c r="M5" s="7"/>
      <c r="N5" s="7"/>
      <c r="O5" s="9"/>
      <c r="P5" s="9"/>
    </row>
    <row r="6" spans="2:16" x14ac:dyDescent="0.25">
      <c r="B6" s="10" t="s">
        <v>28</v>
      </c>
      <c r="C6" s="45" t="s">
        <v>28</v>
      </c>
      <c r="D6" s="10"/>
      <c r="E6" s="10"/>
      <c r="F6" s="10" t="s">
        <v>28</v>
      </c>
      <c r="G6" s="10"/>
      <c r="H6" s="10" t="s">
        <v>28</v>
      </c>
      <c r="I6" s="10" t="s">
        <v>28</v>
      </c>
      <c r="J6" s="10"/>
      <c r="K6" s="10"/>
      <c r="L6" s="10" t="s">
        <v>28</v>
      </c>
      <c r="M6" s="11" t="s">
        <v>28</v>
      </c>
      <c r="N6" s="11" t="s">
        <v>28</v>
      </c>
      <c r="O6" s="11" t="s">
        <v>28</v>
      </c>
      <c r="P6" s="11" t="s">
        <v>28</v>
      </c>
    </row>
    <row r="7" spans="2:16" x14ac:dyDescent="0.25">
      <c r="B7" s="12" t="s">
        <v>189</v>
      </c>
      <c r="C7" s="46" t="s">
        <v>190</v>
      </c>
      <c r="D7" s="13"/>
      <c r="E7" s="13"/>
      <c r="F7" s="13" t="s">
        <v>188</v>
      </c>
      <c r="G7" s="13"/>
      <c r="H7" s="12" t="s">
        <v>29</v>
      </c>
      <c r="I7" s="14" t="s">
        <v>30</v>
      </c>
      <c r="J7" s="13"/>
      <c r="K7" s="13"/>
      <c r="L7" s="12" t="s">
        <v>9</v>
      </c>
      <c r="M7" s="15" t="s">
        <v>31</v>
      </c>
      <c r="N7" s="13" t="s">
        <v>32</v>
      </c>
      <c r="O7" s="15" t="s">
        <v>31</v>
      </c>
      <c r="P7" s="13" t="s">
        <v>32</v>
      </c>
    </row>
    <row r="8" spans="2:16" x14ac:dyDescent="0.25">
      <c r="B8" s="16" t="s">
        <v>33</v>
      </c>
      <c r="C8" s="47" t="s">
        <v>34</v>
      </c>
      <c r="D8" s="17"/>
      <c r="E8" s="17"/>
      <c r="F8" s="17" t="s">
        <v>191</v>
      </c>
      <c r="G8" s="17"/>
      <c r="H8" s="16" t="s">
        <v>35</v>
      </c>
      <c r="I8" s="18" t="s">
        <v>36</v>
      </c>
      <c r="J8" s="17"/>
      <c r="K8" s="17"/>
      <c r="L8" s="19" t="s">
        <v>37</v>
      </c>
      <c r="M8" s="17" t="s">
        <v>38</v>
      </c>
      <c r="N8" s="20" t="s">
        <v>432</v>
      </c>
      <c r="O8" s="17" t="s">
        <v>38</v>
      </c>
      <c r="P8" s="20" t="s">
        <v>432</v>
      </c>
    </row>
    <row r="9" spans="2:16" x14ac:dyDescent="0.25">
      <c r="B9" s="16" t="s">
        <v>39</v>
      </c>
      <c r="C9" s="47" t="s">
        <v>40</v>
      </c>
      <c r="D9" s="17"/>
      <c r="E9" s="17"/>
      <c r="F9" s="17" t="s">
        <v>192</v>
      </c>
      <c r="G9" s="17"/>
      <c r="H9" s="16" t="s">
        <v>41</v>
      </c>
      <c r="I9" s="18" t="s">
        <v>42</v>
      </c>
      <c r="J9" s="17"/>
      <c r="K9" s="17"/>
      <c r="L9" s="19" t="s">
        <v>43</v>
      </c>
      <c r="M9" s="17" t="s">
        <v>44</v>
      </c>
      <c r="N9" s="20" t="s">
        <v>433</v>
      </c>
      <c r="O9" s="17" t="s">
        <v>44</v>
      </c>
      <c r="P9" s="20" t="s">
        <v>433</v>
      </c>
    </row>
    <row r="10" spans="2:16" x14ac:dyDescent="0.25">
      <c r="B10" s="16" t="s">
        <v>45</v>
      </c>
      <c r="C10" s="47" t="s">
        <v>46</v>
      </c>
      <c r="D10" s="17"/>
      <c r="E10" s="17"/>
      <c r="F10" s="17"/>
      <c r="G10" s="17"/>
      <c r="H10" s="17" t="s">
        <v>47</v>
      </c>
      <c r="I10" s="18" t="s">
        <v>48</v>
      </c>
      <c r="J10" s="17"/>
      <c r="K10" s="17"/>
      <c r="L10" s="19" t="s">
        <v>49</v>
      </c>
      <c r="M10" s="17" t="s">
        <v>50</v>
      </c>
      <c r="N10" s="20" t="s">
        <v>434</v>
      </c>
      <c r="O10" s="17" t="s">
        <v>50</v>
      </c>
      <c r="P10" s="20" t="s">
        <v>434</v>
      </c>
    </row>
    <row r="11" spans="2:16" x14ac:dyDescent="0.25">
      <c r="B11" s="19" t="s">
        <v>51</v>
      </c>
      <c r="C11" s="47" t="s">
        <v>52</v>
      </c>
      <c r="D11" s="17"/>
      <c r="E11" s="17"/>
      <c r="F11" s="17"/>
      <c r="G11" s="17"/>
      <c r="H11" s="17"/>
      <c r="I11" s="18" t="s">
        <v>53</v>
      </c>
      <c r="J11" s="17"/>
      <c r="K11" s="17"/>
      <c r="L11" s="19" t="s">
        <v>54</v>
      </c>
      <c r="M11" s="17" t="s">
        <v>55</v>
      </c>
      <c r="N11" s="20" t="s">
        <v>435</v>
      </c>
      <c r="O11" s="17" t="s">
        <v>55</v>
      </c>
      <c r="P11" s="20" t="s">
        <v>435</v>
      </c>
    </row>
    <row r="12" spans="2:16" x14ac:dyDescent="0.25">
      <c r="B12" s="19" t="s">
        <v>56</v>
      </c>
      <c r="C12" s="47" t="s">
        <v>57</v>
      </c>
      <c r="D12" s="17"/>
      <c r="E12" s="17"/>
      <c r="F12" s="17"/>
      <c r="G12" s="17"/>
      <c r="H12" s="17"/>
      <c r="I12" s="18" t="s">
        <v>58</v>
      </c>
      <c r="J12" s="17"/>
      <c r="K12" s="17"/>
      <c r="L12" s="17" t="s">
        <v>207</v>
      </c>
      <c r="M12" s="17" t="s">
        <v>59</v>
      </c>
      <c r="N12" s="20" t="s">
        <v>436</v>
      </c>
      <c r="O12" s="17" t="s">
        <v>59</v>
      </c>
      <c r="P12" s="20" t="s">
        <v>436</v>
      </c>
    </row>
    <row r="13" spans="2:16" x14ac:dyDescent="0.25">
      <c r="B13" s="17" t="s">
        <v>548</v>
      </c>
      <c r="C13" s="47" t="s">
        <v>60</v>
      </c>
      <c r="D13" s="17"/>
      <c r="E13" s="17"/>
      <c r="F13" s="17"/>
      <c r="G13" s="17"/>
      <c r="H13" s="17"/>
      <c r="I13" s="18" t="s">
        <v>61</v>
      </c>
      <c r="J13" s="17"/>
      <c r="K13" s="17"/>
      <c r="L13" s="17" t="s">
        <v>423</v>
      </c>
      <c r="M13" s="17" t="s">
        <v>62</v>
      </c>
      <c r="N13" s="20" t="s">
        <v>437</v>
      </c>
      <c r="O13" s="17" t="s">
        <v>62</v>
      </c>
      <c r="P13" s="20" t="s">
        <v>437</v>
      </c>
    </row>
    <row r="14" spans="2:16" ht="30" x14ac:dyDescent="0.25">
      <c r="B14" s="17"/>
      <c r="C14" s="47" t="s">
        <v>63</v>
      </c>
      <c r="D14" s="17"/>
      <c r="E14" s="17"/>
      <c r="F14" s="17"/>
      <c r="G14" s="17"/>
      <c r="H14" s="17"/>
      <c r="I14" s="18" t="s">
        <v>64</v>
      </c>
      <c r="J14" s="17"/>
      <c r="K14" s="17"/>
      <c r="L14" s="53" t="s">
        <v>551</v>
      </c>
      <c r="M14" s="17" t="s">
        <v>65</v>
      </c>
      <c r="N14" s="20" t="s">
        <v>438</v>
      </c>
      <c r="O14" s="17" t="s">
        <v>65</v>
      </c>
      <c r="P14" s="20" t="s">
        <v>438</v>
      </c>
    </row>
    <row r="15" spans="2:16" x14ac:dyDescent="0.25">
      <c r="B15" s="17"/>
      <c r="C15" s="47" t="s">
        <v>66</v>
      </c>
      <c r="D15" s="17"/>
      <c r="E15" s="17"/>
      <c r="F15" s="17"/>
      <c r="G15" s="17"/>
      <c r="H15" s="17"/>
      <c r="I15" s="17" t="s">
        <v>425</v>
      </c>
      <c r="J15" s="17"/>
      <c r="K15" s="17"/>
      <c r="L15" s="17" t="s">
        <v>424</v>
      </c>
      <c r="M15" s="17" t="s">
        <v>67</v>
      </c>
      <c r="N15" s="20" t="s">
        <v>439</v>
      </c>
      <c r="O15" s="17" t="s">
        <v>67</v>
      </c>
      <c r="P15" s="20" t="s">
        <v>439</v>
      </c>
    </row>
    <row r="16" spans="2:16" x14ac:dyDescent="0.25">
      <c r="B16" s="17"/>
      <c r="C16" s="47" t="s">
        <v>68</v>
      </c>
      <c r="D16" s="17"/>
      <c r="E16" s="17"/>
      <c r="F16" s="17"/>
      <c r="G16" s="17"/>
      <c r="H16" s="17"/>
      <c r="I16" s="17" t="s">
        <v>426</v>
      </c>
      <c r="J16" s="17"/>
      <c r="K16" s="17"/>
      <c r="L16" s="17"/>
      <c r="M16" s="17" t="s">
        <v>69</v>
      </c>
      <c r="N16" s="20" t="s">
        <v>440</v>
      </c>
      <c r="O16" s="17" t="s">
        <v>69</v>
      </c>
      <c r="P16" s="20" t="s">
        <v>440</v>
      </c>
    </row>
    <row r="17" spans="2:16" x14ac:dyDescent="0.25">
      <c r="B17" s="17"/>
      <c r="C17" s="47" t="s">
        <v>70</v>
      </c>
      <c r="D17" s="17"/>
      <c r="E17" s="17"/>
      <c r="F17" s="17"/>
      <c r="G17" s="17"/>
      <c r="H17" s="17"/>
      <c r="I17" s="17"/>
      <c r="J17" s="17"/>
      <c r="K17" s="17"/>
      <c r="L17" s="17"/>
      <c r="M17" s="17" t="s">
        <v>71</v>
      </c>
      <c r="N17" s="20" t="s">
        <v>441</v>
      </c>
      <c r="O17" s="17" t="s">
        <v>71</v>
      </c>
      <c r="P17" s="20" t="s">
        <v>441</v>
      </c>
    </row>
    <row r="18" spans="2:16" x14ac:dyDescent="0.25">
      <c r="B18" s="17"/>
      <c r="C18" s="47" t="s">
        <v>72</v>
      </c>
      <c r="D18" s="17"/>
      <c r="E18" s="17"/>
      <c r="F18" s="17"/>
      <c r="G18" s="17"/>
      <c r="H18" s="17"/>
      <c r="I18" s="17"/>
      <c r="J18" s="17"/>
      <c r="K18" s="17"/>
      <c r="L18" s="17"/>
      <c r="M18" s="17" t="s">
        <v>73</v>
      </c>
      <c r="N18" s="20" t="s">
        <v>442</v>
      </c>
      <c r="O18" s="17" t="s">
        <v>73</v>
      </c>
      <c r="P18" s="20" t="s">
        <v>442</v>
      </c>
    </row>
    <row r="19" spans="2:16" x14ac:dyDescent="0.25">
      <c r="B19" s="17"/>
      <c r="C19" s="47" t="s">
        <v>74</v>
      </c>
      <c r="D19" s="17"/>
      <c r="E19" s="17"/>
      <c r="F19" s="17"/>
      <c r="G19" s="17"/>
      <c r="H19" s="17"/>
      <c r="I19" s="17"/>
      <c r="J19" s="17"/>
      <c r="K19" s="17"/>
      <c r="L19" s="17"/>
      <c r="M19" s="17" t="s">
        <v>75</v>
      </c>
      <c r="N19" s="20" t="s">
        <v>443</v>
      </c>
      <c r="O19" s="17" t="s">
        <v>75</v>
      </c>
      <c r="P19" s="20" t="s">
        <v>443</v>
      </c>
    </row>
    <row r="20" spans="2:16" x14ac:dyDescent="0.25">
      <c r="B20" s="17"/>
      <c r="C20" s="47" t="s">
        <v>76</v>
      </c>
      <c r="D20" s="17"/>
      <c r="E20" s="17"/>
      <c r="F20" s="17"/>
      <c r="G20" s="17"/>
      <c r="H20" s="17"/>
      <c r="I20" s="17"/>
      <c r="J20" s="17"/>
      <c r="K20" s="17"/>
      <c r="L20" s="17"/>
      <c r="M20" s="17" t="s">
        <v>77</v>
      </c>
      <c r="N20" s="20" t="s">
        <v>444</v>
      </c>
      <c r="O20" s="17" t="s">
        <v>77</v>
      </c>
      <c r="P20" s="20" t="s">
        <v>444</v>
      </c>
    </row>
    <row r="21" spans="2:16" x14ac:dyDescent="0.25">
      <c r="B21" s="17"/>
      <c r="C21" s="47" t="s">
        <v>78</v>
      </c>
      <c r="D21" s="17"/>
      <c r="E21" s="17"/>
      <c r="F21" s="17"/>
      <c r="G21" s="17"/>
      <c r="H21" s="17"/>
      <c r="I21" s="17"/>
      <c r="J21" s="17"/>
      <c r="K21" s="17"/>
      <c r="L21" s="17"/>
      <c r="M21" s="17" t="s">
        <v>79</v>
      </c>
      <c r="N21" s="20" t="s">
        <v>445</v>
      </c>
      <c r="O21" s="17" t="s">
        <v>79</v>
      </c>
      <c r="P21" s="20" t="s">
        <v>445</v>
      </c>
    </row>
    <row r="22" spans="2:16" x14ac:dyDescent="0.25">
      <c r="B22" s="17"/>
      <c r="C22" s="47" t="s">
        <v>80</v>
      </c>
      <c r="D22" s="17"/>
      <c r="E22" s="17"/>
      <c r="F22" s="17"/>
      <c r="G22" s="17"/>
      <c r="H22" s="17"/>
      <c r="I22" s="17"/>
      <c r="J22" s="17"/>
      <c r="K22" s="17"/>
      <c r="L22" s="17"/>
      <c r="M22" s="17" t="s">
        <v>81</v>
      </c>
      <c r="N22" s="20" t="s">
        <v>446</v>
      </c>
      <c r="O22" s="17" t="s">
        <v>81</v>
      </c>
      <c r="P22" s="20" t="s">
        <v>446</v>
      </c>
    </row>
    <row r="23" spans="2:16" x14ac:dyDescent="0.25">
      <c r="B23" s="17"/>
      <c r="C23" s="47" t="s">
        <v>82</v>
      </c>
      <c r="D23" s="17"/>
      <c r="E23" s="17"/>
      <c r="F23" s="17"/>
      <c r="G23" s="17"/>
      <c r="H23" s="17"/>
      <c r="I23" s="17"/>
      <c r="J23" s="17"/>
      <c r="K23" s="17"/>
      <c r="L23" s="17"/>
      <c r="M23" s="17" t="s">
        <v>83</v>
      </c>
      <c r="N23" s="20" t="s">
        <v>447</v>
      </c>
      <c r="O23" s="17" t="s">
        <v>83</v>
      </c>
      <c r="P23" s="20" t="s">
        <v>447</v>
      </c>
    </row>
    <row r="24" spans="2:16" x14ac:dyDescent="0.25">
      <c r="B24" s="17"/>
      <c r="C24" s="47" t="s">
        <v>84</v>
      </c>
      <c r="D24" s="17"/>
      <c r="E24" s="17"/>
      <c r="F24" s="17"/>
      <c r="G24" s="17"/>
      <c r="H24" s="17"/>
      <c r="I24" s="17"/>
      <c r="J24" s="17"/>
      <c r="K24" s="17"/>
      <c r="L24" s="17"/>
      <c r="M24" s="17" t="s">
        <v>85</v>
      </c>
      <c r="N24" s="20" t="s">
        <v>448</v>
      </c>
      <c r="O24" s="17" t="s">
        <v>85</v>
      </c>
      <c r="P24" s="20" t="s">
        <v>448</v>
      </c>
    </row>
    <row r="25" spans="2:16" x14ac:dyDescent="0.25">
      <c r="B25" s="17"/>
      <c r="C25" s="47" t="s">
        <v>86</v>
      </c>
      <c r="D25" s="17"/>
      <c r="E25" s="17"/>
      <c r="F25" s="17"/>
      <c r="G25" s="17"/>
      <c r="H25" s="17"/>
      <c r="I25" s="17"/>
      <c r="J25" s="17"/>
      <c r="K25" s="17"/>
      <c r="L25" s="17"/>
      <c r="M25" s="17" t="s">
        <v>87</v>
      </c>
      <c r="N25" s="20" t="s">
        <v>449</v>
      </c>
      <c r="O25" s="17" t="s">
        <v>87</v>
      </c>
      <c r="P25" s="20" t="s">
        <v>449</v>
      </c>
    </row>
    <row r="26" spans="2:16" x14ac:dyDescent="0.25">
      <c r="B26" s="17"/>
      <c r="C26" s="47" t="s">
        <v>88</v>
      </c>
      <c r="D26" s="17"/>
      <c r="E26" s="17"/>
      <c r="F26" s="17"/>
      <c r="G26" s="17"/>
      <c r="H26" s="17"/>
      <c r="I26" s="17"/>
      <c r="J26" s="17"/>
      <c r="K26" s="17"/>
      <c r="L26" s="17"/>
      <c r="M26" s="17" t="s">
        <v>90</v>
      </c>
      <c r="N26" s="20" t="s">
        <v>450</v>
      </c>
      <c r="O26" s="17" t="s">
        <v>90</v>
      </c>
      <c r="P26" s="20" t="s">
        <v>450</v>
      </c>
    </row>
    <row r="27" spans="2:16" ht="30" x14ac:dyDescent="0.25">
      <c r="B27" s="17"/>
      <c r="C27" s="47" t="s">
        <v>89</v>
      </c>
      <c r="D27" s="17"/>
      <c r="E27" s="17"/>
      <c r="F27" s="17"/>
      <c r="G27" s="17"/>
      <c r="H27" s="17"/>
      <c r="I27" s="17"/>
      <c r="J27" s="17"/>
      <c r="K27" s="17"/>
      <c r="L27" s="17"/>
      <c r="M27" s="17" t="s">
        <v>92</v>
      </c>
      <c r="N27" s="20" t="s">
        <v>451</v>
      </c>
      <c r="O27" s="17" t="s">
        <v>92</v>
      </c>
      <c r="P27" s="20" t="s">
        <v>451</v>
      </c>
    </row>
    <row r="28" spans="2:16" x14ac:dyDescent="0.25">
      <c r="B28" s="17"/>
      <c r="C28" s="47" t="s">
        <v>91</v>
      </c>
      <c r="D28" s="17"/>
      <c r="E28" s="17"/>
      <c r="F28" s="17"/>
      <c r="G28" s="17"/>
      <c r="H28" s="17"/>
      <c r="I28" s="17"/>
      <c r="J28" s="17"/>
      <c r="K28" s="17"/>
      <c r="L28" s="17"/>
      <c r="M28" s="17" t="s">
        <v>94</v>
      </c>
      <c r="N28" s="20" t="s">
        <v>452</v>
      </c>
      <c r="O28" s="17" t="s">
        <v>94</v>
      </c>
      <c r="P28" s="20" t="s">
        <v>452</v>
      </c>
    </row>
    <row r="29" spans="2:16" ht="30" x14ac:dyDescent="0.25">
      <c r="B29" s="17"/>
      <c r="C29" s="47" t="s">
        <v>93</v>
      </c>
      <c r="D29" s="17"/>
      <c r="E29" s="17"/>
      <c r="F29" s="17"/>
      <c r="G29" s="17"/>
      <c r="H29" s="17"/>
      <c r="I29" s="17"/>
      <c r="J29" s="17"/>
      <c r="K29" s="17"/>
      <c r="L29" s="17"/>
      <c r="M29" s="17" t="s">
        <v>96</v>
      </c>
      <c r="N29" s="20" t="s">
        <v>453</v>
      </c>
      <c r="O29" s="17" t="s">
        <v>96</v>
      </c>
      <c r="P29" s="20" t="s">
        <v>453</v>
      </c>
    </row>
    <row r="30" spans="2:16" ht="30" x14ac:dyDescent="0.25">
      <c r="B30" s="17"/>
      <c r="C30" s="47" t="s">
        <v>95</v>
      </c>
      <c r="D30" s="17"/>
      <c r="E30" s="17"/>
      <c r="F30" s="17"/>
      <c r="G30" s="17"/>
      <c r="H30" s="17"/>
      <c r="I30" s="17"/>
      <c r="J30" s="17"/>
      <c r="K30" s="17"/>
      <c r="L30" s="17"/>
      <c r="M30" s="17" t="s">
        <v>98</v>
      </c>
      <c r="N30" s="20" t="s">
        <v>454</v>
      </c>
      <c r="O30" s="17" t="s">
        <v>98</v>
      </c>
      <c r="P30" s="20" t="s">
        <v>454</v>
      </c>
    </row>
    <row r="31" spans="2:16" x14ac:dyDescent="0.25">
      <c r="B31" s="17"/>
      <c r="C31" s="47" t="s">
        <v>97</v>
      </c>
      <c r="D31" s="17"/>
      <c r="E31" s="17"/>
      <c r="F31" s="17"/>
      <c r="G31" s="17"/>
      <c r="H31" s="17"/>
      <c r="I31" s="17"/>
      <c r="J31" s="17"/>
      <c r="K31" s="17"/>
      <c r="L31" s="17"/>
      <c r="M31" s="17" t="s">
        <v>100</v>
      </c>
      <c r="N31" s="20" t="s">
        <v>455</v>
      </c>
      <c r="O31" s="17" t="s">
        <v>100</v>
      </c>
      <c r="P31" s="20" t="s">
        <v>455</v>
      </c>
    </row>
    <row r="32" spans="2:16" x14ac:dyDescent="0.25">
      <c r="B32" s="17"/>
      <c r="C32" s="47" t="s">
        <v>99</v>
      </c>
      <c r="D32" s="17"/>
      <c r="E32" s="17"/>
      <c r="F32" s="17"/>
      <c r="G32" s="17"/>
      <c r="H32" s="17"/>
      <c r="I32" s="17"/>
      <c r="J32" s="17"/>
      <c r="K32" s="17"/>
      <c r="L32" s="17"/>
      <c r="M32" s="17" t="s">
        <v>102</v>
      </c>
      <c r="N32" s="20" t="s">
        <v>456</v>
      </c>
      <c r="O32" s="17" t="s">
        <v>102</v>
      </c>
      <c r="P32" s="20" t="s">
        <v>456</v>
      </c>
    </row>
    <row r="33" spans="2:16" x14ac:dyDescent="0.25">
      <c r="B33" s="17"/>
      <c r="C33" s="47" t="s">
        <v>101</v>
      </c>
      <c r="D33" s="17"/>
      <c r="E33" s="17"/>
      <c r="F33" s="17"/>
      <c r="G33" s="17"/>
      <c r="H33" s="17"/>
      <c r="I33" s="17"/>
      <c r="J33" s="17"/>
      <c r="K33" s="17"/>
      <c r="L33" s="17"/>
      <c r="M33" s="17" t="s">
        <v>104</v>
      </c>
      <c r="N33" s="20" t="s">
        <v>457</v>
      </c>
      <c r="O33" s="17" t="s">
        <v>104</v>
      </c>
      <c r="P33" s="20" t="s">
        <v>457</v>
      </c>
    </row>
    <row r="34" spans="2:16" x14ac:dyDescent="0.25">
      <c r="B34" s="17"/>
      <c r="C34" s="47" t="s">
        <v>103</v>
      </c>
      <c r="D34" s="17"/>
      <c r="E34" s="17"/>
      <c r="F34" s="17"/>
      <c r="G34" s="17"/>
      <c r="H34" s="17"/>
      <c r="I34" s="17"/>
      <c r="J34" s="17"/>
      <c r="K34" s="17"/>
      <c r="L34" s="17"/>
      <c r="M34" s="17" t="s">
        <v>106</v>
      </c>
      <c r="N34" s="20" t="s">
        <v>458</v>
      </c>
      <c r="O34" s="17" t="s">
        <v>106</v>
      </c>
      <c r="P34" s="20" t="s">
        <v>458</v>
      </c>
    </row>
    <row r="35" spans="2:16" x14ac:dyDescent="0.25">
      <c r="B35" s="17"/>
      <c r="C35" s="47" t="s">
        <v>105</v>
      </c>
      <c r="D35" s="17"/>
      <c r="E35" s="17"/>
      <c r="F35" s="17"/>
      <c r="G35" s="17"/>
      <c r="H35" s="17"/>
      <c r="I35" s="17"/>
      <c r="J35" s="17"/>
      <c r="K35" s="17"/>
      <c r="L35" s="17"/>
      <c r="M35" s="17" t="s">
        <v>108</v>
      </c>
      <c r="N35" s="20" t="s">
        <v>459</v>
      </c>
      <c r="O35" s="17" t="s">
        <v>108</v>
      </c>
      <c r="P35" s="20" t="s">
        <v>459</v>
      </c>
    </row>
    <row r="36" spans="2:16" x14ac:dyDescent="0.25">
      <c r="B36" s="17"/>
      <c r="C36" s="47" t="s">
        <v>107</v>
      </c>
      <c r="D36" s="17"/>
      <c r="E36" s="17"/>
      <c r="F36" s="17"/>
      <c r="G36" s="17"/>
      <c r="H36" s="17"/>
      <c r="I36" s="17"/>
      <c r="J36" s="17"/>
      <c r="K36" s="17"/>
      <c r="L36" s="17"/>
      <c r="M36" s="17" t="s">
        <v>110</v>
      </c>
      <c r="N36" s="20" t="s">
        <v>460</v>
      </c>
      <c r="O36" s="17" t="s">
        <v>110</v>
      </c>
      <c r="P36" s="20" t="s">
        <v>460</v>
      </c>
    </row>
    <row r="37" spans="2:16" x14ac:dyDescent="0.25">
      <c r="B37" s="17"/>
      <c r="C37" s="47" t="s">
        <v>109</v>
      </c>
      <c r="D37" s="17"/>
      <c r="E37" s="17"/>
      <c r="F37" s="17"/>
      <c r="G37" s="17"/>
      <c r="H37" s="17"/>
      <c r="I37" s="17"/>
      <c r="J37" s="17"/>
      <c r="K37" s="17"/>
      <c r="L37" s="17"/>
      <c r="M37" s="17" t="s">
        <v>112</v>
      </c>
      <c r="N37" s="20" t="s">
        <v>461</v>
      </c>
      <c r="O37" s="17" t="s">
        <v>112</v>
      </c>
      <c r="P37" s="20" t="s">
        <v>461</v>
      </c>
    </row>
    <row r="38" spans="2:16" x14ac:dyDescent="0.25">
      <c r="B38" s="17"/>
      <c r="C38" s="47" t="s">
        <v>111</v>
      </c>
      <c r="D38" s="17"/>
      <c r="E38" s="17"/>
      <c r="F38" s="17"/>
      <c r="G38" s="17"/>
      <c r="H38" s="17"/>
      <c r="I38" s="17"/>
      <c r="J38" s="17"/>
      <c r="K38" s="17"/>
      <c r="L38" s="17"/>
      <c r="M38" s="17" t="s">
        <v>114</v>
      </c>
      <c r="N38" s="20" t="s">
        <v>462</v>
      </c>
      <c r="O38" s="17" t="s">
        <v>114</v>
      </c>
      <c r="P38" s="20" t="s">
        <v>462</v>
      </c>
    </row>
    <row r="39" spans="2:16" x14ac:dyDescent="0.25">
      <c r="B39" s="17"/>
      <c r="C39" s="47" t="s">
        <v>113</v>
      </c>
      <c r="D39" s="17"/>
      <c r="E39" s="17"/>
      <c r="F39" s="17"/>
      <c r="G39" s="17"/>
      <c r="H39" s="17"/>
      <c r="I39" s="17"/>
      <c r="J39" s="17"/>
      <c r="K39" s="17"/>
      <c r="L39" s="17"/>
      <c r="M39" s="17" t="s">
        <v>116</v>
      </c>
      <c r="N39" s="20" t="s">
        <v>463</v>
      </c>
      <c r="O39" s="17" t="s">
        <v>116</v>
      </c>
      <c r="P39" s="20" t="s">
        <v>463</v>
      </c>
    </row>
    <row r="40" spans="2:16" x14ac:dyDescent="0.25">
      <c r="B40" s="17"/>
      <c r="C40" s="47" t="s">
        <v>115</v>
      </c>
      <c r="D40" s="17"/>
      <c r="E40" s="17"/>
      <c r="F40" s="17"/>
      <c r="G40" s="17"/>
      <c r="H40" s="17"/>
      <c r="I40" s="17"/>
      <c r="J40" s="17"/>
      <c r="K40" s="17"/>
      <c r="L40" s="17"/>
      <c r="M40" s="17" t="s">
        <v>118</v>
      </c>
      <c r="N40" s="20" t="s">
        <v>464</v>
      </c>
      <c r="O40" s="17" t="s">
        <v>118</v>
      </c>
      <c r="P40" s="20" t="s">
        <v>464</v>
      </c>
    </row>
    <row r="41" spans="2:16" x14ac:dyDescent="0.25">
      <c r="B41" s="17"/>
      <c r="C41" s="47" t="s">
        <v>117</v>
      </c>
      <c r="D41" s="17"/>
      <c r="E41" s="17"/>
      <c r="F41" s="17"/>
      <c r="G41" s="17"/>
      <c r="H41" s="17"/>
      <c r="I41" s="17"/>
      <c r="J41" s="17"/>
      <c r="K41" s="17"/>
      <c r="L41" s="17"/>
      <c r="M41" s="17" t="s">
        <v>120</v>
      </c>
      <c r="N41" s="20" t="s">
        <v>465</v>
      </c>
      <c r="O41" s="17" t="s">
        <v>120</v>
      </c>
      <c r="P41" s="20" t="s">
        <v>465</v>
      </c>
    </row>
    <row r="42" spans="2:16" x14ac:dyDescent="0.25">
      <c r="B42" s="17"/>
      <c r="C42" s="47" t="s">
        <v>119</v>
      </c>
      <c r="D42" s="17"/>
      <c r="E42" s="17"/>
      <c r="F42" s="17"/>
      <c r="G42" s="17"/>
      <c r="H42" s="17"/>
      <c r="I42" s="17"/>
      <c r="J42" s="17"/>
      <c r="K42" s="17"/>
      <c r="L42" s="17"/>
      <c r="M42" s="17" t="s">
        <v>122</v>
      </c>
      <c r="N42" s="20" t="s">
        <v>466</v>
      </c>
      <c r="O42" s="17" t="s">
        <v>122</v>
      </c>
      <c r="P42" s="20" t="s">
        <v>466</v>
      </c>
    </row>
    <row r="43" spans="2:16" x14ac:dyDescent="0.25">
      <c r="B43" s="17"/>
      <c r="C43" s="47" t="s">
        <v>121</v>
      </c>
      <c r="D43" s="17"/>
      <c r="E43" s="17"/>
      <c r="F43" s="17"/>
      <c r="G43" s="17"/>
      <c r="H43" s="17"/>
      <c r="I43" s="17"/>
      <c r="J43" s="17"/>
      <c r="K43" s="17"/>
      <c r="L43" s="17"/>
      <c r="M43" s="17" t="s">
        <v>124</v>
      </c>
      <c r="N43" s="20" t="s">
        <v>467</v>
      </c>
      <c r="O43" s="17" t="s">
        <v>124</v>
      </c>
      <c r="P43" s="20" t="s">
        <v>467</v>
      </c>
    </row>
    <row r="44" spans="2:16" x14ac:dyDescent="0.25">
      <c r="B44" s="17"/>
      <c r="C44" s="47" t="s">
        <v>123</v>
      </c>
      <c r="D44" s="17"/>
      <c r="E44" s="17"/>
      <c r="F44" s="17"/>
      <c r="G44" s="17"/>
      <c r="H44" s="17"/>
      <c r="I44" s="17"/>
      <c r="J44" s="17"/>
      <c r="K44" s="17"/>
      <c r="L44" s="17"/>
      <c r="M44" s="17" t="s">
        <v>126</v>
      </c>
      <c r="N44" s="20" t="s">
        <v>468</v>
      </c>
      <c r="O44" s="17" t="s">
        <v>126</v>
      </c>
      <c r="P44" s="20" t="s">
        <v>468</v>
      </c>
    </row>
    <row r="45" spans="2:16" x14ac:dyDescent="0.25">
      <c r="B45" s="17"/>
      <c r="C45" s="47" t="s">
        <v>125</v>
      </c>
      <c r="D45" s="17"/>
      <c r="E45" s="17"/>
      <c r="F45" s="17"/>
      <c r="G45" s="17"/>
      <c r="H45" s="17"/>
      <c r="I45" s="17"/>
      <c r="J45" s="17"/>
      <c r="K45" s="17"/>
      <c r="L45" s="17"/>
      <c r="M45" s="17" t="s">
        <v>128</v>
      </c>
      <c r="N45" s="20" t="s">
        <v>469</v>
      </c>
      <c r="O45" s="17" t="s">
        <v>128</v>
      </c>
      <c r="P45" s="20" t="s">
        <v>469</v>
      </c>
    </row>
    <row r="46" spans="2:16" x14ac:dyDescent="0.25">
      <c r="B46" s="17"/>
      <c r="C46" s="47" t="s">
        <v>127</v>
      </c>
      <c r="D46" s="17"/>
      <c r="E46" s="17"/>
      <c r="F46" s="17"/>
      <c r="G46" s="17"/>
      <c r="H46" s="17"/>
      <c r="I46" s="17"/>
      <c r="J46" s="17"/>
      <c r="K46" s="17"/>
      <c r="L46" s="17"/>
      <c r="M46" s="17" t="s">
        <v>130</v>
      </c>
      <c r="N46" s="20" t="s">
        <v>470</v>
      </c>
      <c r="O46" s="17" t="s">
        <v>130</v>
      </c>
      <c r="P46" s="20" t="s">
        <v>470</v>
      </c>
    </row>
    <row r="47" spans="2:16" x14ac:dyDescent="0.25">
      <c r="B47" s="17"/>
      <c r="C47" s="47" t="s">
        <v>129</v>
      </c>
      <c r="D47" s="17"/>
      <c r="E47" s="17"/>
      <c r="F47" s="17"/>
      <c r="G47" s="17"/>
      <c r="H47" s="17"/>
      <c r="I47" s="17"/>
      <c r="J47" s="17"/>
      <c r="K47" s="17"/>
      <c r="L47" s="17"/>
      <c r="M47" s="17" t="s">
        <v>132</v>
      </c>
      <c r="N47" s="20" t="s">
        <v>471</v>
      </c>
      <c r="O47" s="17" t="s">
        <v>132</v>
      </c>
      <c r="P47" s="20" t="s">
        <v>471</v>
      </c>
    </row>
    <row r="48" spans="2:16" x14ac:dyDescent="0.25">
      <c r="B48" s="17"/>
      <c r="C48" s="47" t="s">
        <v>131</v>
      </c>
      <c r="D48" s="17"/>
      <c r="E48" s="17"/>
      <c r="F48" s="17"/>
      <c r="G48" s="17"/>
      <c r="H48" s="17"/>
      <c r="I48" s="17"/>
      <c r="J48" s="17"/>
      <c r="K48" s="17"/>
      <c r="L48" s="17"/>
      <c r="M48" s="17" t="s">
        <v>134</v>
      </c>
      <c r="N48" s="20" t="s">
        <v>472</v>
      </c>
      <c r="O48" s="17" t="s">
        <v>134</v>
      </c>
      <c r="P48" s="20" t="s">
        <v>472</v>
      </c>
    </row>
    <row r="49" spans="2:16" x14ac:dyDescent="0.25">
      <c r="B49" s="17"/>
      <c r="C49" s="47" t="s">
        <v>133</v>
      </c>
      <c r="D49" s="17"/>
      <c r="E49" s="17"/>
      <c r="F49" s="17"/>
      <c r="G49" s="17"/>
      <c r="H49" s="17"/>
      <c r="I49" s="17"/>
      <c r="J49" s="17"/>
      <c r="K49" s="17"/>
      <c r="L49" s="17"/>
      <c r="M49" s="17" t="s">
        <v>136</v>
      </c>
      <c r="N49" s="20" t="s">
        <v>473</v>
      </c>
      <c r="O49" s="17" t="s">
        <v>136</v>
      </c>
      <c r="P49" s="20" t="s">
        <v>473</v>
      </c>
    </row>
    <row r="50" spans="2:16" x14ac:dyDescent="0.25">
      <c r="B50" s="17"/>
      <c r="C50" s="47" t="s">
        <v>135</v>
      </c>
      <c r="D50" s="17"/>
      <c r="E50" s="17"/>
      <c r="F50" s="17"/>
      <c r="G50" s="17"/>
      <c r="H50" s="17"/>
      <c r="I50" s="17"/>
      <c r="J50" s="17"/>
      <c r="K50" s="17"/>
      <c r="L50" s="17"/>
      <c r="M50" s="17" t="s">
        <v>138</v>
      </c>
      <c r="N50" s="20" t="s">
        <v>474</v>
      </c>
      <c r="O50" s="17" t="s">
        <v>138</v>
      </c>
      <c r="P50" s="20" t="s">
        <v>474</v>
      </c>
    </row>
    <row r="51" spans="2:16" x14ac:dyDescent="0.25">
      <c r="B51" s="17"/>
      <c r="C51" s="47" t="s">
        <v>137</v>
      </c>
      <c r="D51" s="17"/>
      <c r="E51" s="17"/>
      <c r="F51" s="17"/>
      <c r="G51" s="17"/>
      <c r="H51" s="17"/>
      <c r="I51" s="17"/>
      <c r="J51" s="17"/>
      <c r="K51" s="17"/>
      <c r="L51" s="17"/>
      <c r="M51" s="17" t="s">
        <v>139</v>
      </c>
      <c r="N51" s="20" t="s">
        <v>475</v>
      </c>
      <c r="O51" s="17" t="s">
        <v>139</v>
      </c>
      <c r="P51" s="20" t="s">
        <v>475</v>
      </c>
    </row>
    <row r="52" spans="2:16" x14ac:dyDescent="0.25">
      <c r="B52" s="17"/>
      <c r="C52" s="47"/>
      <c r="D52" s="17"/>
      <c r="E52" s="17"/>
      <c r="F52" s="17"/>
      <c r="G52" s="17"/>
      <c r="H52" s="17"/>
      <c r="I52" s="17"/>
      <c r="J52" s="17"/>
      <c r="K52" s="17"/>
      <c r="L52" s="17"/>
      <c r="M52" s="17" t="s">
        <v>140</v>
      </c>
      <c r="N52" s="20" t="s">
        <v>476</v>
      </c>
      <c r="O52" s="17" t="s">
        <v>140</v>
      </c>
      <c r="P52" s="20" t="s">
        <v>476</v>
      </c>
    </row>
    <row r="53" spans="2:16" x14ac:dyDescent="0.25">
      <c r="B53" s="17"/>
      <c r="C53" s="47"/>
      <c r="D53" s="17"/>
      <c r="E53" s="17"/>
      <c r="F53" s="17"/>
      <c r="G53" s="17"/>
      <c r="H53" s="17"/>
      <c r="I53" s="17"/>
      <c r="J53" s="17"/>
      <c r="K53" s="17"/>
      <c r="L53" s="17"/>
      <c r="M53" s="17" t="s">
        <v>141</v>
      </c>
      <c r="N53" s="20" t="s">
        <v>477</v>
      </c>
      <c r="O53" s="17" t="s">
        <v>141</v>
      </c>
      <c r="P53" s="20" t="s">
        <v>477</v>
      </c>
    </row>
    <row r="54" spans="2:16" x14ac:dyDescent="0.25">
      <c r="B54" s="17"/>
      <c r="C54" s="47"/>
      <c r="D54" s="17"/>
      <c r="E54" s="17"/>
      <c r="F54" s="17"/>
      <c r="G54" s="17"/>
      <c r="H54" s="17"/>
      <c r="I54" s="17"/>
      <c r="J54" s="17"/>
      <c r="K54" s="17"/>
      <c r="L54" s="17"/>
      <c r="M54" s="17" t="s">
        <v>142</v>
      </c>
      <c r="N54" s="20" t="s">
        <v>478</v>
      </c>
      <c r="O54" s="17" t="s">
        <v>142</v>
      </c>
      <c r="P54" s="20" t="s">
        <v>478</v>
      </c>
    </row>
    <row r="55" spans="2:16" x14ac:dyDescent="0.25">
      <c r="B55" s="17"/>
      <c r="C55" s="47"/>
      <c r="D55" s="17"/>
      <c r="E55" s="17"/>
      <c r="F55" s="17"/>
      <c r="G55" s="17"/>
      <c r="H55" s="17"/>
      <c r="I55" s="17"/>
      <c r="J55" s="17"/>
      <c r="K55" s="17"/>
      <c r="L55" s="17"/>
      <c r="M55" s="17" t="s">
        <v>143</v>
      </c>
      <c r="N55" s="20" t="s">
        <v>479</v>
      </c>
      <c r="O55" s="17" t="s">
        <v>143</v>
      </c>
      <c r="P55" s="20" t="s">
        <v>479</v>
      </c>
    </row>
    <row r="56" spans="2:16" x14ac:dyDescent="0.25">
      <c r="B56" s="17"/>
      <c r="C56" s="47"/>
      <c r="D56" s="17"/>
      <c r="E56" s="17"/>
      <c r="F56" s="17"/>
      <c r="G56" s="17"/>
      <c r="H56" s="17"/>
      <c r="I56" s="17"/>
      <c r="J56" s="17"/>
      <c r="K56" s="17"/>
      <c r="L56" s="17"/>
      <c r="M56" s="17" t="s">
        <v>144</v>
      </c>
      <c r="N56" s="20" t="s">
        <v>480</v>
      </c>
      <c r="O56" s="17" t="s">
        <v>144</v>
      </c>
      <c r="P56" s="20" t="s">
        <v>480</v>
      </c>
    </row>
    <row r="57" spans="2:16" x14ac:dyDescent="0.25">
      <c r="B57" s="17"/>
      <c r="C57" s="47"/>
      <c r="D57" s="17"/>
      <c r="E57" s="17"/>
      <c r="F57" s="17"/>
      <c r="G57" s="17"/>
      <c r="H57" s="17"/>
      <c r="I57" s="17"/>
      <c r="J57" s="17"/>
      <c r="K57" s="17"/>
      <c r="L57" s="17"/>
      <c r="M57" s="17" t="s">
        <v>429</v>
      </c>
      <c r="N57" s="20" t="s">
        <v>481</v>
      </c>
      <c r="O57" s="17" t="s">
        <v>429</v>
      </c>
      <c r="P57" s="20" t="s">
        <v>481</v>
      </c>
    </row>
    <row r="58" spans="2:16" x14ac:dyDescent="0.25">
      <c r="B58" s="17"/>
      <c r="C58" s="47"/>
      <c r="D58" s="17"/>
      <c r="E58" s="17"/>
      <c r="F58" s="17"/>
      <c r="G58" s="17"/>
      <c r="H58" s="17"/>
      <c r="I58" s="17"/>
      <c r="J58" s="17"/>
      <c r="K58" s="17"/>
      <c r="L58" s="17"/>
      <c r="M58" s="17" t="s">
        <v>430</v>
      </c>
      <c r="N58" s="20" t="s">
        <v>482</v>
      </c>
      <c r="O58" s="17" t="s">
        <v>430</v>
      </c>
      <c r="P58" s="20" t="s">
        <v>482</v>
      </c>
    </row>
    <row r="59" spans="2:16" x14ac:dyDescent="0.25">
      <c r="B59" s="17"/>
      <c r="C59" s="47"/>
      <c r="D59" s="17"/>
      <c r="E59" s="17"/>
      <c r="F59" s="17"/>
      <c r="G59" s="17"/>
      <c r="H59" s="17"/>
      <c r="I59" s="17"/>
      <c r="J59" s="17"/>
      <c r="K59" s="17"/>
      <c r="L59" s="17"/>
      <c r="M59" s="17" t="s">
        <v>431</v>
      </c>
      <c r="N59" s="20" t="s">
        <v>483</v>
      </c>
      <c r="O59" s="17" t="s">
        <v>431</v>
      </c>
      <c r="P59" s="20" t="s">
        <v>483</v>
      </c>
    </row>
    <row r="60" spans="2:16" x14ac:dyDescent="0.25">
      <c r="B60" s="17"/>
      <c r="C60" s="47"/>
      <c r="D60" s="17"/>
      <c r="E60" s="17"/>
      <c r="F60" s="17"/>
      <c r="G60" s="17"/>
      <c r="H60" s="17"/>
      <c r="I60" s="17"/>
      <c r="J60" s="17"/>
      <c r="K60" s="17"/>
      <c r="L60" s="17"/>
      <c r="M60" s="17" t="s">
        <v>145</v>
      </c>
      <c r="N60" s="20" t="s">
        <v>484</v>
      </c>
      <c r="O60" s="17" t="s">
        <v>145</v>
      </c>
      <c r="P60" s="20" t="s">
        <v>484</v>
      </c>
    </row>
    <row r="61" spans="2:16" x14ac:dyDescent="0.25">
      <c r="B61" s="17"/>
      <c r="C61" s="47"/>
      <c r="D61" s="17"/>
      <c r="E61" s="17"/>
      <c r="F61" s="17"/>
      <c r="G61" s="17"/>
      <c r="H61" s="17"/>
      <c r="I61" s="17"/>
      <c r="J61" s="17"/>
      <c r="K61" s="17"/>
      <c r="L61" s="17"/>
      <c r="M61" s="17" t="s">
        <v>146</v>
      </c>
      <c r="N61" s="20" t="s">
        <v>485</v>
      </c>
      <c r="O61" s="17" t="s">
        <v>146</v>
      </c>
      <c r="P61" s="20" t="s">
        <v>485</v>
      </c>
    </row>
    <row r="62" spans="2:16" x14ac:dyDescent="0.25">
      <c r="B62" s="17"/>
      <c r="C62" s="47"/>
      <c r="D62" s="17"/>
      <c r="E62" s="17"/>
      <c r="F62" s="17"/>
      <c r="G62" s="17"/>
      <c r="H62" s="17"/>
      <c r="I62" s="17"/>
      <c r="J62" s="17"/>
      <c r="K62" s="17"/>
      <c r="L62" s="17"/>
      <c r="M62" s="17" t="s">
        <v>147</v>
      </c>
      <c r="N62" s="20" t="s">
        <v>486</v>
      </c>
      <c r="O62" s="17" t="s">
        <v>147</v>
      </c>
      <c r="P62" s="20" t="s">
        <v>486</v>
      </c>
    </row>
    <row r="63" spans="2:16" x14ac:dyDescent="0.25">
      <c r="B63" s="17"/>
      <c r="C63" s="47"/>
      <c r="D63" s="17"/>
      <c r="E63" s="17"/>
      <c r="F63" s="17"/>
      <c r="G63" s="17"/>
      <c r="H63" s="17"/>
      <c r="I63" s="17"/>
      <c r="J63" s="17"/>
      <c r="K63" s="17"/>
      <c r="L63" s="17"/>
      <c r="M63" s="17" t="s">
        <v>148</v>
      </c>
      <c r="N63" s="20" t="s">
        <v>487</v>
      </c>
      <c r="O63" s="17" t="s">
        <v>148</v>
      </c>
      <c r="P63" s="20" t="s">
        <v>487</v>
      </c>
    </row>
    <row r="64" spans="2:16" x14ac:dyDescent="0.25">
      <c r="B64" s="17"/>
      <c r="C64" s="47"/>
      <c r="D64" s="17"/>
      <c r="E64" s="17"/>
      <c r="F64" s="17"/>
      <c r="G64" s="17"/>
      <c r="H64" s="17"/>
      <c r="I64" s="17"/>
      <c r="J64" s="17"/>
      <c r="K64" s="17"/>
      <c r="L64" s="17"/>
      <c r="M64" s="17" t="s">
        <v>149</v>
      </c>
      <c r="N64" s="20" t="s">
        <v>488</v>
      </c>
      <c r="O64" s="17" t="s">
        <v>149</v>
      </c>
      <c r="P64" s="20" t="s">
        <v>488</v>
      </c>
    </row>
    <row r="65" spans="2:16" x14ac:dyDescent="0.25">
      <c r="B65" s="17"/>
      <c r="C65" s="47"/>
      <c r="D65" s="17"/>
      <c r="E65" s="17"/>
      <c r="F65" s="17"/>
      <c r="G65" s="17"/>
      <c r="H65" s="17"/>
      <c r="I65" s="17"/>
      <c r="J65" s="17"/>
      <c r="K65" s="17"/>
      <c r="L65" s="17"/>
      <c r="M65" s="17" t="s">
        <v>150</v>
      </c>
      <c r="N65" s="20" t="s">
        <v>489</v>
      </c>
      <c r="O65" s="17" t="s">
        <v>150</v>
      </c>
      <c r="P65" s="20" t="s">
        <v>489</v>
      </c>
    </row>
    <row r="66" spans="2:16" x14ac:dyDescent="0.25">
      <c r="B66" s="17"/>
      <c r="C66" s="47"/>
      <c r="D66" s="17"/>
      <c r="E66" s="17"/>
      <c r="F66" s="17"/>
      <c r="G66" s="17"/>
      <c r="H66" s="17"/>
      <c r="I66" s="17"/>
      <c r="J66" s="17"/>
      <c r="K66" s="17"/>
      <c r="L66" s="17"/>
      <c r="M66" s="17" t="s">
        <v>151</v>
      </c>
      <c r="N66" s="20" t="s">
        <v>490</v>
      </c>
      <c r="O66" s="17" t="s">
        <v>151</v>
      </c>
      <c r="P66" s="20" t="s">
        <v>490</v>
      </c>
    </row>
    <row r="67" spans="2:16" x14ac:dyDescent="0.25">
      <c r="B67" s="17"/>
      <c r="C67" s="47"/>
      <c r="D67" s="17"/>
      <c r="E67" s="17"/>
      <c r="F67" s="17"/>
      <c r="G67" s="17"/>
      <c r="H67" s="17"/>
      <c r="I67" s="17"/>
      <c r="J67" s="17"/>
      <c r="K67" s="17"/>
      <c r="L67" s="17"/>
      <c r="M67" s="17" t="s">
        <v>152</v>
      </c>
      <c r="N67" s="20" t="s">
        <v>491</v>
      </c>
      <c r="O67" s="17" t="s">
        <v>152</v>
      </c>
      <c r="P67" s="20" t="s">
        <v>491</v>
      </c>
    </row>
    <row r="68" spans="2:16" x14ac:dyDescent="0.25">
      <c r="B68" s="17"/>
      <c r="C68" s="47"/>
      <c r="D68" s="17"/>
      <c r="E68" s="17"/>
      <c r="F68" s="17"/>
      <c r="G68" s="17"/>
      <c r="H68" s="17"/>
      <c r="I68" s="17"/>
      <c r="J68" s="17"/>
      <c r="K68" s="17"/>
      <c r="L68" s="17"/>
      <c r="M68" s="17" t="s">
        <v>153</v>
      </c>
      <c r="N68" s="20" t="s">
        <v>492</v>
      </c>
      <c r="O68" s="17" t="s">
        <v>153</v>
      </c>
      <c r="P68" s="20" t="s">
        <v>492</v>
      </c>
    </row>
    <row r="69" spans="2:16" x14ac:dyDescent="0.25">
      <c r="B69" s="17"/>
      <c r="C69" s="47"/>
      <c r="D69" s="17"/>
      <c r="E69" s="17"/>
      <c r="F69" s="17"/>
      <c r="G69" s="17"/>
      <c r="H69" s="17"/>
      <c r="I69" s="17"/>
      <c r="J69" s="17"/>
      <c r="K69" s="17"/>
      <c r="L69" s="17"/>
      <c r="M69" s="17" t="s">
        <v>154</v>
      </c>
      <c r="N69" s="20" t="s">
        <v>493</v>
      </c>
      <c r="O69" s="17" t="s">
        <v>154</v>
      </c>
      <c r="P69" s="20" t="s">
        <v>493</v>
      </c>
    </row>
    <row r="70" spans="2:16" x14ac:dyDescent="0.25">
      <c r="B70" s="17"/>
      <c r="C70" s="47"/>
      <c r="D70" s="17"/>
      <c r="E70" s="17"/>
      <c r="F70" s="17"/>
      <c r="G70" s="17"/>
      <c r="H70" s="17"/>
      <c r="I70" s="17"/>
      <c r="J70" s="17"/>
      <c r="K70" s="17"/>
      <c r="L70" s="17"/>
      <c r="M70" s="17" t="s">
        <v>155</v>
      </c>
      <c r="N70" s="20" t="s">
        <v>494</v>
      </c>
      <c r="O70" s="17" t="s">
        <v>155</v>
      </c>
      <c r="P70" s="20" t="s">
        <v>494</v>
      </c>
    </row>
    <row r="71" spans="2:16" x14ac:dyDescent="0.25">
      <c r="B71" s="17"/>
      <c r="C71" s="47"/>
      <c r="D71" s="17"/>
      <c r="E71" s="17"/>
      <c r="F71" s="17"/>
      <c r="G71" s="17"/>
      <c r="H71" s="17"/>
      <c r="I71" s="17"/>
      <c r="J71" s="17"/>
      <c r="K71" s="17"/>
      <c r="L71" s="17"/>
      <c r="M71" s="17" t="s">
        <v>156</v>
      </c>
      <c r="N71" s="20" t="s">
        <v>495</v>
      </c>
      <c r="O71" s="17" t="s">
        <v>156</v>
      </c>
      <c r="P71" s="20" t="s">
        <v>495</v>
      </c>
    </row>
    <row r="72" spans="2:16" x14ac:dyDescent="0.25">
      <c r="B72" s="17"/>
      <c r="C72" s="47"/>
      <c r="D72" s="17"/>
      <c r="E72" s="17"/>
      <c r="F72" s="17"/>
      <c r="G72" s="17"/>
      <c r="H72" s="17"/>
      <c r="I72" s="17"/>
      <c r="J72" s="17"/>
      <c r="K72" s="17"/>
      <c r="L72" s="17"/>
      <c r="M72" s="17" t="s">
        <v>157</v>
      </c>
      <c r="N72" s="20" t="s">
        <v>496</v>
      </c>
      <c r="O72" s="17" t="s">
        <v>157</v>
      </c>
      <c r="P72" s="20" t="s">
        <v>496</v>
      </c>
    </row>
    <row r="73" spans="2:16" x14ac:dyDescent="0.25">
      <c r="B73" s="17"/>
      <c r="C73" s="47"/>
      <c r="D73" s="17"/>
      <c r="E73" s="17"/>
      <c r="F73" s="17"/>
      <c r="G73" s="17"/>
      <c r="H73" s="17"/>
      <c r="I73" s="17"/>
      <c r="J73" s="17"/>
      <c r="K73" s="17"/>
      <c r="L73" s="17"/>
      <c r="M73" s="17" t="s">
        <v>158</v>
      </c>
      <c r="N73" s="20" t="s">
        <v>497</v>
      </c>
      <c r="O73" s="17" t="s">
        <v>158</v>
      </c>
      <c r="P73" s="20" t="s">
        <v>497</v>
      </c>
    </row>
    <row r="74" spans="2:16" x14ac:dyDescent="0.25">
      <c r="B74" s="17"/>
      <c r="C74" s="47"/>
      <c r="D74" s="17"/>
      <c r="E74" s="17"/>
      <c r="F74" s="17"/>
      <c r="G74" s="17"/>
      <c r="H74" s="17"/>
      <c r="I74" s="17"/>
      <c r="J74" s="17"/>
      <c r="K74" s="17"/>
      <c r="L74" s="17"/>
      <c r="M74" s="17" t="s">
        <v>159</v>
      </c>
      <c r="N74" s="20" t="s">
        <v>498</v>
      </c>
      <c r="O74" s="17" t="s">
        <v>159</v>
      </c>
      <c r="P74" s="20" t="s">
        <v>498</v>
      </c>
    </row>
    <row r="75" spans="2:16" x14ac:dyDescent="0.25">
      <c r="B75" s="17"/>
      <c r="C75" s="47"/>
      <c r="D75" s="17"/>
      <c r="E75" s="17"/>
      <c r="F75" s="17"/>
      <c r="G75" s="17"/>
      <c r="H75" s="17"/>
      <c r="I75" s="17"/>
      <c r="J75" s="17"/>
      <c r="K75" s="17"/>
      <c r="L75" s="17"/>
      <c r="M75" s="17" t="s">
        <v>160</v>
      </c>
      <c r="N75" s="20" t="s">
        <v>499</v>
      </c>
      <c r="O75" s="17" t="s">
        <v>160</v>
      </c>
      <c r="P75" s="20" t="s">
        <v>499</v>
      </c>
    </row>
    <row r="76" spans="2:16" x14ac:dyDescent="0.25">
      <c r="B76" s="17"/>
      <c r="C76" s="47"/>
      <c r="D76" s="17"/>
      <c r="E76" s="17"/>
      <c r="F76" s="17"/>
      <c r="G76" s="17"/>
      <c r="H76" s="17"/>
      <c r="I76" s="17"/>
      <c r="J76" s="17"/>
      <c r="K76" s="17"/>
      <c r="L76" s="17"/>
      <c r="M76" s="17" t="s">
        <v>161</v>
      </c>
      <c r="N76" s="20" t="s">
        <v>500</v>
      </c>
      <c r="O76" s="17" t="s">
        <v>161</v>
      </c>
      <c r="P76" s="20" t="s">
        <v>500</v>
      </c>
    </row>
    <row r="77" spans="2:16" x14ac:dyDescent="0.25">
      <c r="B77" s="17"/>
      <c r="C77" s="47"/>
      <c r="D77" s="17"/>
      <c r="E77" s="17"/>
      <c r="F77" s="17"/>
      <c r="G77" s="17"/>
      <c r="H77" s="17"/>
      <c r="I77" s="17"/>
      <c r="J77" s="17"/>
      <c r="K77" s="17"/>
      <c r="L77" s="17"/>
      <c r="M77" s="17" t="s">
        <v>162</v>
      </c>
      <c r="N77" s="20" t="s">
        <v>501</v>
      </c>
      <c r="O77" s="17" t="s">
        <v>162</v>
      </c>
      <c r="P77" s="20" t="s">
        <v>501</v>
      </c>
    </row>
    <row r="78" spans="2:16" x14ac:dyDescent="0.25">
      <c r="B78" s="17"/>
      <c r="C78" s="47"/>
      <c r="D78" s="17"/>
      <c r="E78" s="17"/>
      <c r="F78" s="17"/>
      <c r="G78" s="17"/>
      <c r="H78" s="17"/>
      <c r="I78" s="17"/>
      <c r="J78" s="17"/>
      <c r="K78" s="17"/>
      <c r="L78" s="17"/>
      <c r="M78" s="17" t="s">
        <v>163</v>
      </c>
      <c r="N78" s="20" t="s">
        <v>502</v>
      </c>
      <c r="O78" s="17" t="s">
        <v>163</v>
      </c>
      <c r="P78" s="20" t="s">
        <v>502</v>
      </c>
    </row>
    <row r="79" spans="2:16" x14ac:dyDescent="0.25">
      <c r="B79" s="17"/>
      <c r="C79" s="47"/>
      <c r="D79" s="17"/>
      <c r="E79" s="17"/>
      <c r="F79" s="17"/>
      <c r="G79" s="17"/>
      <c r="H79" s="17"/>
      <c r="I79" s="17"/>
      <c r="J79" s="17"/>
      <c r="K79" s="17"/>
      <c r="L79" s="17"/>
      <c r="M79" s="17" t="s">
        <v>164</v>
      </c>
      <c r="N79" s="20" t="s">
        <v>503</v>
      </c>
      <c r="O79" s="17" t="s">
        <v>164</v>
      </c>
      <c r="P79" s="20" t="s">
        <v>503</v>
      </c>
    </row>
    <row r="80" spans="2:16" x14ac:dyDescent="0.25">
      <c r="B80" s="17"/>
      <c r="C80" s="47"/>
      <c r="D80" s="17"/>
      <c r="E80" s="17"/>
      <c r="F80" s="17"/>
      <c r="G80" s="17"/>
      <c r="H80" s="17"/>
      <c r="I80" s="17"/>
      <c r="J80" s="17"/>
      <c r="K80" s="17"/>
      <c r="L80" s="17"/>
      <c r="M80" s="17" t="s">
        <v>165</v>
      </c>
      <c r="N80" s="20" t="s">
        <v>504</v>
      </c>
      <c r="O80" s="17" t="s">
        <v>165</v>
      </c>
      <c r="P80" s="20" t="s">
        <v>504</v>
      </c>
    </row>
    <row r="81" spans="2:16" x14ac:dyDescent="0.25">
      <c r="B81" s="17"/>
      <c r="C81" s="47"/>
      <c r="D81" s="17"/>
      <c r="E81" s="17"/>
      <c r="F81" s="17"/>
      <c r="G81" s="17"/>
      <c r="H81" s="17"/>
      <c r="I81" s="17"/>
      <c r="J81" s="17"/>
      <c r="K81" s="17"/>
      <c r="L81" s="17"/>
      <c r="M81" s="17" t="s">
        <v>166</v>
      </c>
      <c r="N81" s="20" t="s">
        <v>505</v>
      </c>
      <c r="O81" s="17" t="s">
        <v>166</v>
      </c>
      <c r="P81" s="20" t="s">
        <v>505</v>
      </c>
    </row>
    <row r="82" spans="2:16" x14ac:dyDescent="0.25">
      <c r="B82" s="17"/>
      <c r="C82" s="47"/>
      <c r="D82" s="17"/>
      <c r="E82" s="17"/>
      <c r="F82" s="17"/>
      <c r="G82" s="17"/>
      <c r="H82" s="17"/>
      <c r="I82" s="17"/>
      <c r="J82" s="17"/>
      <c r="K82" s="17"/>
      <c r="L82" s="17"/>
      <c r="M82" s="17" t="s">
        <v>167</v>
      </c>
      <c r="N82" s="20" t="s">
        <v>506</v>
      </c>
      <c r="O82" s="17" t="s">
        <v>167</v>
      </c>
      <c r="P82" s="20" t="s">
        <v>506</v>
      </c>
    </row>
    <row r="83" spans="2:16" x14ac:dyDescent="0.25">
      <c r="B83" s="17"/>
      <c r="C83" s="47"/>
      <c r="D83" s="17"/>
      <c r="E83" s="17"/>
      <c r="F83" s="17"/>
      <c r="G83" s="17"/>
      <c r="H83" s="17"/>
      <c r="I83" s="17"/>
      <c r="J83" s="17"/>
      <c r="K83" s="17"/>
      <c r="L83" s="17"/>
      <c r="M83" s="17" t="s">
        <v>168</v>
      </c>
      <c r="N83" s="20" t="s">
        <v>507</v>
      </c>
      <c r="O83" s="17" t="s">
        <v>168</v>
      </c>
      <c r="P83" s="20" t="s">
        <v>507</v>
      </c>
    </row>
    <row r="84" spans="2:16" x14ac:dyDescent="0.25">
      <c r="B84" s="17"/>
      <c r="C84" s="47"/>
      <c r="D84" s="17"/>
      <c r="E84" s="17"/>
      <c r="F84" s="17"/>
      <c r="G84" s="17"/>
      <c r="H84" s="17"/>
      <c r="I84" s="17"/>
      <c r="J84" s="17"/>
      <c r="K84" s="17"/>
      <c r="L84" s="17"/>
      <c r="M84" s="17" t="s">
        <v>169</v>
      </c>
      <c r="N84" s="20" t="s">
        <v>508</v>
      </c>
      <c r="O84" s="17" t="s">
        <v>169</v>
      </c>
      <c r="P84" s="20" t="s">
        <v>508</v>
      </c>
    </row>
    <row r="85" spans="2:16" x14ac:dyDescent="0.25">
      <c r="B85" s="17"/>
      <c r="C85" s="47"/>
      <c r="D85" s="17"/>
      <c r="E85" s="17"/>
      <c r="F85" s="17"/>
      <c r="G85" s="17"/>
      <c r="H85" s="17"/>
      <c r="I85" s="17"/>
      <c r="J85" s="17"/>
      <c r="K85" s="17"/>
      <c r="L85" s="17"/>
      <c r="M85" s="17" t="s">
        <v>170</v>
      </c>
      <c r="N85" s="20" t="s">
        <v>509</v>
      </c>
      <c r="O85" s="17" t="s">
        <v>170</v>
      </c>
      <c r="P85" s="20" t="s">
        <v>509</v>
      </c>
    </row>
    <row r="86" spans="2:16" x14ac:dyDescent="0.25">
      <c r="B86" s="17"/>
      <c r="C86" s="47"/>
      <c r="D86" s="17"/>
      <c r="E86" s="17"/>
      <c r="F86" s="17"/>
      <c r="G86" s="17"/>
      <c r="H86" s="17"/>
      <c r="I86" s="17"/>
      <c r="J86" s="17"/>
      <c r="K86" s="17"/>
      <c r="L86" s="17"/>
      <c r="M86" s="17" t="s">
        <v>171</v>
      </c>
      <c r="N86" s="20" t="s">
        <v>510</v>
      </c>
      <c r="O86" s="17" t="s">
        <v>171</v>
      </c>
      <c r="P86" s="20" t="s">
        <v>510</v>
      </c>
    </row>
    <row r="87" spans="2:16" ht="30" x14ac:dyDescent="0.25">
      <c r="B87" s="17"/>
      <c r="C87" s="47"/>
      <c r="D87" s="17"/>
      <c r="E87" s="17"/>
      <c r="F87" s="17"/>
      <c r="G87" s="17"/>
      <c r="H87" s="17"/>
      <c r="I87" s="17"/>
      <c r="J87" s="17"/>
      <c r="K87" s="17"/>
      <c r="L87" s="17"/>
      <c r="M87" s="17" t="s">
        <v>172</v>
      </c>
      <c r="N87" s="20" t="s">
        <v>511</v>
      </c>
      <c r="O87" s="17" t="s">
        <v>172</v>
      </c>
      <c r="P87" s="20" t="s">
        <v>511</v>
      </c>
    </row>
    <row r="88" spans="2:16" x14ac:dyDescent="0.25">
      <c r="B88" s="17"/>
      <c r="C88" s="47"/>
      <c r="D88" s="17"/>
      <c r="E88" s="17"/>
      <c r="F88" s="17"/>
      <c r="G88" s="17"/>
      <c r="H88" s="17"/>
      <c r="I88" s="17"/>
      <c r="J88" s="17"/>
      <c r="K88" s="17"/>
      <c r="L88" s="17"/>
      <c r="M88" s="17" t="s">
        <v>173</v>
      </c>
      <c r="N88" s="20" t="s">
        <v>512</v>
      </c>
      <c r="O88" s="17" t="s">
        <v>173</v>
      </c>
      <c r="P88" s="20" t="s">
        <v>512</v>
      </c>
    </row>
    <row r="89" spans="2:16" x14ac:dyDescent="0.25">
      <c r="B89" s="17"/>
      <c r="C89" s="47"/>
      <c r="D89" s="17"/>
      <c r="E89" s="17"/>
      <c r="F89" s="17"/>
      <c r="G89" s="17"/>
      <c r="H89" s="17"/>
      <c r="I89" s="17"/>
      <c r="J89" s="17"/>
      <c r="K89" s="17"/>
      <c r="L89" s="17"/>
      <c r="M89" s="17" t="s">
        <v>174</v>
      </c>
      <c r="N89" s="20" t="s">
        <v>513</v>
      </c>
      <c r="O89" s="17" t="s">
        <v>174</v>
      </c>
      <c r="P89" s="20" t="s">
        <v>513</v>
      </c>
    </row>
    <row r="90" spans="2:16" x14ac:dyDescent="0.25">
      <c r="B90" s="17"/>
      <c r="C90" s="47"/>
      <c r="D90" s="17"/>
      <c r="E90" s="17"/>
      <c r="F90" s="17"/>
      <c r="G90" s="17"/>
      <c r="H90" s="17"/>
      <c r="I90" s="17"/>
      <c r="J90" s="17"/>
      <c r="K90" s="17"/>
      <c r="L90" s="17"/>
      <c r="M90" s="17" t="s">
        <v>428</v>
      </c>
      <c r="N90" s="20" t="s">
        <v>514</v>
      </c>
      <c r="O90" s="17" t="s">
        <v>428</v>
      </c>
      <c r="P90" s="20" t="s">
        <v>514</v>
      </c>
    </row>
    <row r="91" spans="2:16" x14ac:dyDescent="0.25">
      <c r="B91" s="17"/>
      <c r="C91" s="47"/>
      <c r="D91" s="17"/>
      <c r="E91" s="17"/>
      <c r="F91" s="17"/>
      <c r="G91" s="17"/>
      <c r="H91" s="17"/>
      <c r="I91" s="17"/>
      <c r="J91" s="17"/>
      <c r="K91" s="17"/>
      <c r="L91" s="17"/>
      <c r="M91" s="17" t="s">
        <v>175</v>
      </c>
      <c r="N91" s="20" t="s">
        <v>515</v>
      </c>
      <c r="O91" s="17" t="s">
        <v>175</v>
      </c>
      <c r="P91" s="20" t="s">
        <v>515</v>
      </c>
    </row>
    <row r="92" spans="2:16" x14ac:dyDescent="0.25">
      <c r="B92" s="17"/>
      <c r="C92" s="47"/>
      <c r="D92" s="17"/>
      <c r="E92" s="17"/>
      <c r="F92" s="17"/>
      <c r="G92" s="17"/>
      <c r="H92" s="17"/>
      <c r="I92" s="17"/>
      <c r="J92" s="17"/>
      <c r="K92" s="17"/>
      <c r="L92" s="17"/>
      <c r="M92" s="17" t="s">
        <v>176</v>
      </c>
      <c r="N92" s="20" t="s">
        <v>516</v>
      </c>
      <c r="O92" s="17" t="s">
        <v>176</v>
      </c>
      <c r="P92" s="20" t="s">
        <v>516</v>
      </c>
    </row>
    <row r="93" spans="2:16" x14ac:dyDescent="0.25">
      <c r="B93" s="17"/>
      <c r="C93" s="47"/>
      <c r="D93" s="17"/>
      <c r="E93" s="17"/>
      <c r="F93" s="17"/>
      <c r="G93" s="17"/>
      <c r="H93" s="17"/>
      <c r="I93" s="17"/>
      <c r="J93" s="17"/>
      <c r="K93" s="17"/>
      <c r="L93" s="17"/>
      <c r="M93" s="17" t="s">
        <v>177</v>
      </c>
      <c r="N93" s="20" t="s">
        <v>517</v>
      </c>
      <c r="O93" s="17" t="s">
        <v>177</v>
      </c>
      <c r="P93" s="20" t="s">
        <v>517</v>
      </c>
    </row>
    <row r="94" spans="2:16" x14ac:dyDescent="0.25">
      <c r="B94" s="17"/>
      <c r="C94" s="47"/>
      <c r="D94" s="17"/>
      <c r="E94" s="17"/>
      <c r="F94" s="17"/>
      <c r="G94" s="17"/>
      <c r="H94" s="17"/>
      <c r="I94" s="17"/>
      <c r="J94" s="17"/>
      <c r="K94" s="17"/>
      <c r="L94" s="17"/>
      <c r="M94" s="17" t="s">
        <v>178</v>
      </c>
      <c r="N94" s="20" t="s">
        <v>518</v>
      </c>
      <c r="O94" s="17" t="s">
        <v>178</v>
      </c>
      <c r="P94" s="20" t="s">
        <v>518</v>
      </c>
    </row>
    <row r="95" spans="2:16" x14ac:dyDescent="0.25">
      <c r="B95" s="17"/>
      <c r="C95" s="47"/>
      <c r="D95" s="17"/>
      <c r="E95" s="17"/>
      <c r="F95" s="17"/>
      <c r="G95" s="17"/>
      <c r="H95" s="17"/>
      <c r="I95" s="17"/>
      <c r="J95" s="17"/>
      <c r="K95" s="17"/>
      <c r="L95" s="17"/>
      <c r="M95" s="17" t="s">
        <v>179</v>
      </c>
      <c r="N95" s="20" t="s">
        <v>519</v>
      </c>
      <c r="O95" s="17" t="s">
        <v>179</v>
      </c>
      <c r="P95" s="20" t="s">
        <v>519</v>
      </c>
    </row>
    <row r="96" spans="2:16" x14ac:dyDescent="0.25">
      <c r="B96" s="17"/>
      <c r="C96" s="47"/>
      <c r="D96" s="17"/>
      <c r="E96" s="17"/>
      <c r="F96" s="17"/>
      <c r="G96" s="17"/>
      <c r="H96" s="17"/>
      <c r="I96" s="17"/>
      <c r="J96" s="17"/>
      <c r="K96" s="17"/>
      <c r="L96" s="17"/>
      <c r="M96" s="17" t="s">
        <v>180</v>
      </c>
      <c r="N96" s="20" t="s">
        <v>520</v>
      </c>
      <c r="O96" s="17" t="s">
        <v>180</v>
      </c>
      <c r="P96" s="20" t="s">
        <v>520</v>
      </c>
    </row>
    <row r="97" spans="2:16" x14ac:dyDescent="0.25">
      <c r="B97" s="17"/>
      <c r="C97" s="47"/>
      <c r="D97" s="17"/>
      <c r="E97" s="17"/>
      <c r="F97" s="17"/>
      <c r="G97" s="17"/>
      <c r="H97" s="17"/>
      <c r="I97" s="17"/>
      <c r="J97" s="17"/>
      <c r="K97" s="17"/>
      <c r="L97" s="17"/>
      <c r="M97" s="17" t="s">
        <v>181</v>
      </c>
      <c r="N97" s="20" t="s">
        <v>521</v>
      </c>
      <c r="O97" s="17" t="s">
        <v>181</v>
      </c>
      <c r="P97" s="20" t="s">
        <v>521</v>
      </c>
    </row>
    <row r="98" spans="2:16" x14ac:dyDescent="0.25">
      <c r="B98" s="17"/>
      <c r="C98" s="47"/>
      <c r="D98" s="17"/>
      <c r="E98" s="17"/>
      <c r="F98" s="17"/>
      <c r="G98" s="17"/>
      <c r="H98" s="17"/>
      <c r="I98" s="17"/>
      <c r="J98" s="17"/>
      <c r="K98" s="17"/>
      <c r="L98" s="17"/>
      <c r="M98" s="17" t="s">
        <v>182</v>
      </c>
      <c r="N98" s="20" t="s">
        <v>522</v>
      </c>
      <c r="O98" s="17" t="s">
        <v>182</v>
      </c>
      <c r="P98" s="20" t="s">
        <v>522</v>
      </c>
    </row>
    <row r="99" spans="2:16" x14ac:dyDescent="0.25">
      <c r="B99" s="17"/>
      <c r="C99" s="47"/>
      <c r="D99" s="17"/>
      <c r="E99" s="17"/>
      <c r="F99" s="17"/>
      <c r="G99" s="17"/>
      <c r="H99" s="17"/>
      <c r="I99" s="17"/>
      <c r="J99" s="17"/>
      <c r="K99" s="17"/>
      <c r="L99" s="17"/>
      <c r="M99" s="17" t="s">
        <v>389</v>
      </c>
      <c r="N99" s="20" t="s">
        <v>523</v>
      </c>
      <c r="O99" s="17" t="s">
        <v>389</v>
      </c>
      <c r="P99" s="20" t="s">
        <v>523</v>
      </c>
    </row>
    <row r="100" spans="2:16" x14ac:dyDescent="0.25">
      <c r="B100" s="17"/>
      <c r="C100" s="47"/>
      <c r="D100" s="17"/>
      <c r="E100" s="17"/>
      <c r="F100" s="17"/>
      <c r="G100" s="17"/>
      <c r="H100" s="17"/>
      <c r="I100" s="17"/>
      <c r="J100" s="17"/>
      <c r="K100" s="17"/>
      <c r="L100" s="17"/>
      <c r="M100" s="17" t="s">
        <v>183</v>
      </c>
      <c r="N100" s="20" t="s">
        <v>524</v>
      </c>
      <c r="O100" s="17" t="s">
        <v>183</v>
      </c>
      <c r="P100" s="20" t="s">
        <v>524</v>
      </c>
    </row>
    <row r="101" spans="2:16" x14ac:dyDescent="0.25">
      <c r="B101" s="17"/>
      <c r="C101" s="4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20" t="s">
        <v>525</v>
      </c>
      <c r="O101" s="17"/>
      <c r="P101" s="20" t="s">
        <v>525</v>
      </c>
    </row>
    <row r="102" spans="2:16" x14ac:dyDescent="0.25">
      <c r="B102" s="17"/>
      <c r="C102" s="4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20" t="s">
        <v>526</v>
      </c>
      <c r="O102" s="17"/>
      <c r="P102" s="20" t="s">
        <v>526</v>
      </c>
    </row>
    <row r="103" spans="2:16" x14ac:dyDescent="0.25">
      <c r="B103" s="17"/>
      <c r="C103" s="4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20" t="s">
        <v>527</v>
      </c>
      <c r="O103" s="17"/>
      <c r="P103" s="20" t="s">
        <v>527</v>
      </c>
    </row>
    <row r="104" spans="2:16" x14ac:dyDescent="0.25">
      <c r="B104" s="17"/>
      <c r="C104" s="4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20" t="s">
        <v>528</v>
      </c>
      <c r="O104" s="17"/>
      <c r="P104" s="20" t="s">
        <v>528</v>
      </c>
    </row>
    <row r="105" spans="2:16" x14ac:dyDescent="0.25">
      <c r="B105" s="17"/>
      <c r="C105" s="4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20" t="s">
        <v>529</v>
      </c>
      <c r="O105" s="17"/>
      <c r="P105" s="20" t="s">
        <v>529</v>
      </c>
    </row>
    <row r="106" spans="2:16" x14ac:dyDescent="0.25">
      <c r="B106" s="17"/>
      <c r="C106" s="4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20" t="s">
        <v>530</v>
      </c>
      <c r="O106" s="17"/>
      <c r="P106" s="20" t="s">
        <v>530</v>
      </c>
    </row>
    <row r="107" spans="2:16" x14ac:dyDescent="0.25">
      <c r="B107" s="17"/>
      <c r="C107" s="4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20" t="s">
        <v>531</v>
      </c>
      <c r="O107" s="17"/>
      <c r="P107" s="20" t="s">
        <v>531</v>
      </c>
    </row>
    <row r="108" spans="2:16" x14ac:dyDescent="0.25">
      <c r="B108" s="17"/>
      <c r="C108" s="4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20" t="s">
        <v>532</v>
      </c>
      <c r="O108" s="17"/>
      <c r="P108" s="20" t="s">
        <v>532</v>
      </c>
    </row>
    <row r="109" spans="2:16" x14ac:dyDescent="0.25">
      <c r="B109" s="17"/>
      <c r="C109" s="4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20" t="s">
        <v>533</v>
      </c>
      <c r="O109" s="17"/>
      <c r="P109" s="20" t="s">
        <v>533</v>
      </c>
    </row>
    <row r="110" spans="2:16" x14ac:dyDescent="0.25">
      <c r="B110" s="17"/>
      <c r="C110" s="4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20" t="s">
        <v>534</v>
      </c>
      <c r="O110" s="17"/>
      <c r="P110" s="20" t="s">
        <v>534</v>
      </c>
    </row>
    <row r="111" spans="2:16" ht="30" x14ac:dyDescent="0.25">
      <c r="B111" s="17"/>
      <c r="C111" s="4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20" t="s">
        <v>535</v>
      </c>
      <c r="O111" s="17"/>
      <c r="P111" s="20" t="s">
        <v>535</v>
      </c>
    </row>
    <row r="112" spans="2:16" ht="30" x14ac:dyDescent="0.25">
      <c r="B112" s="17"/>
      <c r="C112" s="4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20" t="s">
        <v>536</v>
      </c>
      <c r="O112" s="17"/>
      <c r="P112" s="20" t="s">
        <v>536</v>
      </c>
    </row>
    <row r="113" spans="2:16" x14ac:dyDescent="0.25">
      <c r="B113" s="17"/>
      <c r="C113" s="4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20" t="s">
        <v>537</v>
      </c>
      <c r="O113" s="17"/>
      <c r="P113" s="20" t="s">
        <v>537</v>
      </c>
    </row>
    <row r="114" spans="2:16" x14ac:dyDescent="0.25">
      <c r="B114" s="17"/>
      <c r="C114" s="4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20" t="s">
        <v>538</v>
      </c>
      <c r="O114" s="17"/>
      <c r="P114" s="20" t="s">
        <v>538</v>
      </c>
    </row>
    <row r="115" spans="2:16" x14ac:dyDescent="0.25">
      <c r="B115" s="17"/>
      <c r="C115" s="4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20" t="s">
        <v>539</v>
      </c>
      <c r="O115" s="17"/>
      <c r="P115" s="20" t="s">
        <v>539</v>
      </c>
    </row>
    <row r="116" spans="2:16" x14ac:dyDescent="0.25">
      <c r="B116" s="17"/>
      <c r="C116" s="4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20" t="s">
        <v>540</v>
      </c>
      <c r="O116" s="17"/>
      <c r="P116" s="20" t="s">
        <v>540</v>
      </c>
    </row>
    <row r="117" spans="2:16" x14ac:dyDescent="0.25">
      <c r="B117" s="17"/>
      <c r="C117" s="4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20" t="s">
        <v>541</v>
      </c>
      <c r="O117" s="17"/>
      <c r="P117" s="20" t="s">
        <v>541</v>
      </c>
    </row>
    <row r="118" spans="2:16" x14ac:dyDescent="0.25">
      <c r="B118" s="17"/>
      <c r="C118" s="4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20" t="s">
        <v>542</v>
      </c>
      <c r="O118" s="17"/>
      <c r="P118" s="20" t="s">
        <v>542</v>
      </c>
    </row>
    <row r="119" spans="2:16" x14ac:dyDescent="0.25">
      <c r="B119" s="17"/>
      <c r="C119" s="4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20" t="s">
        <v>543</v>
      </c>
      <c r="O119" s="17"/>
      <c r="P119" s="20" t="s">
        <v>543</v>
      </c>
    </row>
    <row r="120" spans="2:16" x14ac:dyDescent="0.25">
      <c r="B120" s="17"/>
      <c r="C120" s="4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20" t="s">
        <v>544</v>
      </c>
      <c r="O120" s="17"/>
      <c r="P120" s="20" t="s">
        <v>544</v>
      </c>
    </row>
    <row r="121" spans="2:16" x14ac:dyDescent="0.25">
      <c r="B121" s="17"/>
      <c r="C121" s="4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20" t="s">
        <v>545</v>
      </c>
      <c r="O121" s="17"/>
      <c r="P121" s="20" t="s">
        <v>545</v>
      </c>
    </row>
    <row r="122" spans="2:16" x14ac:dyDescent="0.25">
      <c r="B122" s="17"/>
      <c r="C122" s="4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20" t="s">
        <v>546</v>
      </c>
      <c r="O122" s="17"/>
      <c r="P122" s="20" t="s">
        <v>546</v>
      </c>
    </row>
    <row r="123" spans="2:16" x14ac:dyDescent="0.25">
      <c r="B123" s="17"/>
      <c r="C123" s="4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20" t="s">
        <v>547</v>
      </c>
      <c r="O123" s="17"/>
      <c r="P123" s="20" t="s">
        <v>547</v>
      </c>
    </row>
    <row r="124" spans="2:16" x14ac:dyDescent="0.25">
      <c r="B124" s="17"/>
      <c r="C124" s="4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20" t="s">
        <v>184</v>
      </c>
      <c r="O124" s="17"/>
      <c r="P124" s="20" t="s">
        <v>184</v>
      </c>
    </row>
    <row r="125" spans="2:16" x14ac:dyDescent="0.25">
      <c r="N125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Renseignements ERSEH</vt:lpstr>
      <vt:lpstr>Feuil1</vt:lpstr>
      <vt:lpstr>Enquête effectifs prévisionnels</vt:lpstr>
      <vt:lpstr>liste formations académiques</vt:lpstr>
      <vt:lpstr>menus deroulants</vt:lpstr>
      <vt:lpstr>zone_etablissement</vt:lpstr>
      <vt:lpstr>zone_proposition</vt:lpstr>
      <vt:lpstr>zone_voeux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IME ARRAS</cp:lastModifiedBy>
  <dcterms:created xsi:type="dcterms:W3CDTF">2022-02-17T15:43:57Z</dcterms:created>
  <dcterms:modified xsi:type="dcterms:W3CDTF">2022-12-12T14:26:11Z</dcterms:modified>
</cp:coreProperties>
</file>